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https://yamamacement-my.sharepoint.com/personal/mohammed_alharbi_yamamacement_com/Documents/التكاليف/مقارنة الشركات/2021/"/>
    </mc:Choice>
  </mc:AlternateContent>
  <xr:revisionPtr revIDLastSave="25" documentId="11_F25DC773A252ABDACC10486291DA70F45BDE58F3" xr6:coauthVersionLast="47" xr6:coauthVersionMax="47" xr10:uidLastSave="{86602E8A-85DB-4F36-BE09-C9F6B467FD00}"/>
  <bookViews>
    <workbookView xWindow="-120" yWindow="-120" windowWidth="29040" windowHeight="15840" xr2:uid="{00000000-000D-0000-FFFF-FFFF00000000}"/>
  </bookViews>
  <sheets>
    <sheet name="بيان مقارن لعام 2020-2021" sheetId="5" r:id="rId1"/>
    <sheet name="نسبة النمو ( محلي + تصدير )" sheetId="6" r:id="rId2"/>
  </sheets>
  <externalReferences>
    <externalReference r:id="rId3"/>
  </externalReferences>
  <definedNames>
    <definedName name="_xlnm.Print_Area" localSheetId="0">'بيان مقارن لعام 2020-2021'!$B$29:$X$53,'بيان مقارن لعام 2020-2021'!$B$2:$X$26</definedName>
    <definedName name="_xlnm.Print_Area" localSheetId="1">'نسبة النمو ( محلي + تصدير )'!$C$3:$R$41,'نسبة النمو ( محلي + تصدير )'!$C$47:$R$85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82" i="6" l="1"/>
  <c r="J80" i="6"/>
  <c r="J78" i="6"/>
  <c r="J76" i="6"/>
  <c r="J74" i="6"/>
  <c r="J72" i="6"/>
  <c r="J70" i="6"/>
  <c r="J68" i="6"/>
  <c r="J69" i="6" s="1"/>
  <c r="J66" i="6"/>
  <c r="J64" i="6"/>
  <c r="J62" i="6"/>
  <c r="J60" i="6"/>
  <c r="J58" i="6"/>
  <c r="J56" i="6"/>
  <c r="J54" i="6"/>
  <c r="J52" i="6"/>
  <c r="J50" i="6"/>
  <c r="R49" i="6"/>
  <c r="Q49" i="6"/>
  <c r="P49" i="6"/>
  <c r="O49" i="6"/>
  <c r="N49" i="6"/>
  <c r="M49" i="6"/>
  <c r="L49" i="6"/>
  <c r="K49" i="6"/>
  <c r="J49" i="6"/>
  <c r="I49" i="6"/>
  <c r="H49" i="6"/>
  <c r="G49" i="6"/>
  <c r="F49" i="6"/>
  <c r="E49" i="6"/>
  <c r="J53" i="6" l="1"/>
  <c r="J55" i="6"/>
  <c r="R56" i="6"/>
  <c r="R50" i="6"/>
  <c r="J61" i="6"/>
  <c r="J84" i="6"/>
  <c r="J85" i="6" s="1"/>
  <c r="J79" i="6"/>
  <c r="R80" i="6"/>
  <c r="R52" i="6"/>
  <c r="R58" i="6"/>
  <c r="R64" i="6"/>
  <c r="R60" i="6"/>
  <c r="R72" i="6"/>
  <c r="R66" i="6"/>
  <c r="R62" i="6"/>
  <c r="R82" i="6"/>
  <c r="R74" i="6"/>
  <c r="R76" i="6"/>
  <c r="R54" i="6"/>
  <c r="R68" i="6"/>
  <c r="R70" i="6"/>
  <c r="R78" i="6"/>
  <c r="R84" i="6" l="1"/>
</calcChain>
</file>

<file path=xl/sharedStrings.xml><?xml version="1.0" encoding="utf-8"?>
<sst xmlns="http://schemas.openxmlformats.org/spreadsheetml/2006/main" count="243" uniqueCount="45">
  <si>
    <t>الشركة</t>
  </si>
  <si>
    <t>الانتاج</t>
  </si>
  <si>
    <t>التسليمات المحلية</t>
  </si>
  <si>
    <t>التصدير</t>
  </si>
  <si>
    <t>اسمنت القصيم</t>
  </si>
  <si>
    <t>اسمنت ينبع</t>
  </si>
  <si>
    <t>اسمنت العربية</t>
  </si>
  <si>
    <t>اسمنت الجنوب</t>
  </si>
  <si>
    <t>اسمنت تبوك</t>
  </si>
  <si>
    <t>اسمنت الرياض</t>
  </si>
  <si>
    <t>اسمنت نجران</t>
  </si>
  <si>
    <t>اسمنت المدينة</t>
  </si>
  <si>
    <t>اسمنت الشمالية</t>
  </si>
  <si>
    <t>اسمنت الجوف</t>
  </si>
  <si>
    <t xml:space="preserve">اسمنت حائل </t>
  </si>
  <si>
    <t>اسمنت أم القرى</t>
  </si>
  <si>
    <t>الإجمالي</t>
  </si>
  <si>
    <t>اسمنت الشرقية</t>
  </si>
  <si>
    <t>اسمنت الصفوة</t>
  </si>
  <si>
    <t xml:space="preserve"> </t>
  </si>
  <si>
    <t xml:space="preserve"> أسمنت اليمامة</t>
  </si>
  <si>
    <t>الادارة المالية وتقنية المعلومات</t>
  </si>
  <si>
    <t>بيان مقارن لشركات الاسمنت بالمملكة</t>
  </si>
  <si>
    <t>عن شهر مايو من عامي  (2020م   , 2021م)</t>
  </si>
  <si>
    <t>(بالألف طن)</t>
  </si>
  <si>
    <t>مستورد + مشترى محلي</t>
  </si>
  <si>
    <t>نسبة التسليمات</t>
  </si>
  <si>
    <t>الأرصدة</t>
  </si>
  <si>
    <t>اسمنت</t>
  </si>
  <si>
    <t>كلينكر</t>
  </si>
  <si>
    <t>المحلية الى الانتاج</t>
  </si>
  <si>
    <t>2021</t>
  </si>
  <si>
    <t>2020</t>
  </si>
  <si>
    <t>اسمنت اليمامة</t>
  </si>
  <si>
    <t xml:space="preserve">اسمنت السعودية  </t>
  </si>
  <si>
    <t>أسمنت نجران</t>
  </si>
  <si>
    <t>اسمنت المتحدة</t>
  </si>
  <si>
    <t>عن الفترة من يناير حتى مايو من عامي  (2020م   , 2021م)</t>
  </si>
  <si>
    <t>2019</t>
  </si>
  <si>
    <t>التسليمات المحلية لشركات الاسمنت ونسبة النمو الشهرية لعام 2021</t>
  </si>
  <si>
    <t>اجمالي 2021</t>
  </si>
  <si>
    <t>التسليمات</t>
  </si>
  <si>
    <t>نسبة النمو</t>
  </si>
  <si>
    <t>الاجمالي</t>
  </si>
  <si>
    <t>تصدير الاسمنت لشركات الاسمنت ونسبة النمو الشهرية لعام 2021م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</si>
</sst>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6" formatCode="0;[Red]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</font>
    <font>
      <sz val="10"/>
      <name val="Arial"/>
      <family val="2"/>
    </font>
    <font>
      <b/>
      <sz val="16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10"/>
      <color indexed="8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b/>
      <sz val="20"/>
      <name val="Arial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sz val="11"/>
      <name val="Calibri"/>
      <family val="2"/>
    </font>
    <font>
      <b/>
      <sz val="12"/>
      <name val="Calibri"/>
      <family val="2"/>
    </font>
    <font>
      <b/>
      <sz val="12"/>
      <color rgb="FFFF0000"/>
      <name val="Arial"/>
      <family val="2"/>
    </font>
    <font>
      <sz val="11"/>
      <color rgb="FF0000FF"/>
      <name val="Arial"/>
      <family val="2"/>
    </font>
    <font>
      <sz val="11"/>
      <color rgb="FF00B050"/>
      <name val="Calibri"/>
      <family val="2"/>
    </font>
    <font>
      <sz val="11"/>
      <color rgb="FFFF0000"/>
      <name val="Calibri"/>
      <family val="2"/>
    </font>
    <font>
      <b/>
      <sz val="11"/>
      <color rgb="FF0000FF"/>
      <name val="Arial"/>
      <family val="2"/>
    </font>
    <font>
      <b/>
      <sz val="12"/>
      <color rgb="FF00B050"/>
      <name val="Calibri"/>
      <family val="2"/>
    </font>
    <font>
      <b/>
      <sz val="12"/>
      <color rgb="FFFF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hair">
        <color indexed="64"/>
      </bottom>
      <diagonal/>
    </border>
    <border>
      <left/>
      <right/>
      <top style="thick">
        <color indexed="64"/>
      </top>
      <bottom style="hair">
        <color indexed="64"/>
      </bottom>
      <diagonal/>
    </border>
    <border>
      <left/>
      <right style="thin">
        <color indexed="64"/>
      </right>
      <top style="thick">
        <color indexed="64"/>
      </top>
      <bottom style="hair">
        <color indexed="64"/>
      </bottom>
      <diagonal/>
    </border>
    <border>
      <left/>
      <right style="thick">
        <color indexed="64"/>
      </right>
      <top style="thick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ck">
        <color indexed="64"/>
      </right>
      <top style="hair">
        <color indexed="64"/>
      </top>
      <bottom/>
      <diagonal/>
    </border>
    <border>
      <left style="thick">
        <color indexed="64"/>
      </left>
      <right style="thin">
        <color indexed="64"/>
      </right>
      <top style="hair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ck">
        <color indexed="64"/>
      </bottom>
      <diagonal/>
    </border>
    <border>
      <left style="thin">
        <color indexed="64"/>
      </left>
      <right/>
      <top style="hair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3" fillId="0" borderId="0"/>
    <xf numFmtId="43" fontId="1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88">
    <xf numFmtId="0" fontId="0" fillId="0" borderId="0" xfId="0"/>
    <xf numFmtId="0" fontId="4" fillId="2" borderId="0" xfId="2" applyFont="1" applyFill="1" applyAlignment="1" applyProtection="1">
      <alignment horizontal="center" vertical="center"/>
      <protection locked="0"/>
    </xf>
    <xf numFmtId="0" fontId="6" fillId="2" borderId="0" xfId="2" applyFont="1" applyFill="1" applyAlignment="1" applyProtection="1">
      <alignment horizontal="center" vertical="center"/>
      <protection locked="0"/>
    </xf>
    <xf numFmtId="1" fontId="6" fillId="2" borderId="0" xfId="2" applyNumberFormat="1" applyFont="1" applyFill="1" applyAlignment="1" applyProtection="1">
      <alignment horizontal="center" vertical="center"/>
      <protection locked="0"/>
    </xf>
    <xf numFmtId="0" fontId="6" fillId="4" borderId="0" xfId="2" applyFont="1" applyFill="1" applyAlignment="1" applyProtection="1">
      <alignment horizontal="center" vertical="center"/>
      <protection locked="0"/>
    </xf>
    <xf numFmtId="49" fontId="8" fillId="0" borderId="12" xfId="2" applyNumberFormat="1" applyFont="1" applyBorder="1" applyAlignment="1">
      <alignment horizontal="center" vertical="center"/>
    </xf>
    <xf numFmtId="49" fontId="8" fillId="3" borderId="12" xfId="2" applyNumberFormat="1" applyFont="1" applyFill="1" applyBorder="1" applyAlignment="1">
      <alignment horizontal="center" vertical="center"/>
    </xf>
    <xf numFmtId="49" fontId="8" fillId="3" borderId="8" xfId="2" applyNumberFormat="1" applyFont="1" applyFill="1" applyBorder="1" applyAlignment="1">
      <alignment horizontal="center" vertical="center"/>
    </xf>
    <xf numFmtId="49" fontId="8" fillId="3" borderId="13" xfId="2" applyNumberFormat="1" applyFont="1" applyFill="1" applyBorder="1" applyAlignment="1">
      <alignment horizontal="center" vertical="center"/>
    </xf>
    <xf numFmtId="3" fontId="8" fillId="3" borderId="14" xfId="2" applyNumberFormat="1" applyFont="1" applyFill="1" applyBorder="1" applyAlignment="1">
      <alignment horizontal="center" vertical="center"/>
    </xf>
    <xf numFmtId="3" fontId="8" fillId="0" borderId="12" xfId="2" applyNumberFormat="1" applyFont="1" applyBorder="1" applyAlignment="1">
      <alignment horizontal="center" vertical="center"/>
    </xf>
    <xf numFmtId="3" fontId="8" fillId="3" borderId="12" xfId="2" applyNumberFormat="1" applyFont="1" applyFill="1" applyBorder="1" applyAlignment="1" applyProtection="1">
      <alignment horizontal="center" vertical="center"/>
      <protection locked="0"/>
    </xf>
    <xf numFmtId="3" fontId="8" fillId="3" borderId="12" xfId="2" applyNumberFormat="1" applyFont="1" applyFill="1" applyBorder="1" applyAlignment="1">
      <alignment horizontal="center" vertical="center"/>
    </xf>
    <xf numFmtId="3" fontId="8" fillId="3" borderId="13" xfId="2" applyNumberFormat="1" applyFont="1" applyFill="1" applyBorder="1" applyAlignment="1" applyProtection="1">
      <alignment horizontal="center" vertical="center"/>
      <protection locked="0"/>
    </xf>
    <xf numFmtId="166" fontId="6" fillId="4" borderId="0" xfId="2" applyNumberFormat="1" applyFont="1" applyFill="1" applyAlignment="1" applyProtection="1">
      <alignment horizontal="center" vertical="center"/>
      <protection locked="0"/>
    </xf>
    <xf numFmtId="3" fontId="8" fillId="3" borderId="15" xfId="2" applyNumberFormat="1" applyFont="1" applyFill="1" applyBorder="1" applyAlignment="1">
      <alignment horizontal="center" vertical="center"/>
    </xf>
    <xf numFmtId="3" fontId="8" fillId="3" borderId="16" xfId="2" applyNumberFormat="1" applyFont="1" applyFill="1" applyBorder="1" applyAlignment="1" applyProtection="1">
      <alignment horizontal="center" vertical="center"/>
      <protection locked="0"/>
    </xf>
    <xf numFmtId="3" fontId="8" fillId="3" borderId="17" xfId="2" applyNumberFormat="1" applyFont="1" applyFill="1" applyBorder="1" applyAlignment="1" applyProtection="1">
      <alignment horizontal="center" vertical="center"/>
      <protection locked="0"/>
    </xf>
    <xf numFmtId="3" fontId="6" fillId="4" borderId="0" xfId="2" applyNumberFormat="1" applyFont="1" applyFill="1" applyAlignment="1" applyProtection="1">
      <alignment horizontal="center" vertical="center"/>
      <protection locked="0"/>
    </xf>
    <xf numFmtId="3" fontId="8" fillId="3" borderId="18" xfId="2" applyNumberFormat="1" applyFont="1" applyFill="1" applyBorder="1" applyAlignment="1">
      <alignment horizontal="center" vertical="center"/>
    </xf>
    <xf numFmtId="3" fontId="8" fillId="0" borderId="19" xfId="2" applyNumberFormat="1" applyFont="1" applyBorder="1" applyAlignment="1">
      <alignment horizontal="center" vertical="center"/>
    </xf>
    <xf numFmtId="3" fontId="8" fillId="3" borderId="19" xfId="2" applyNumberFormat="1" applyFont="1" applyFill="1" applyBorder="1" applyAlignment="1">
      <alignment horizontal="center" vertical="center"/>
    </xf>
    <xf numFmtId="3" fontId="8" fillId="3" borderId="20" xfId="2" applyNumberFormat="1" applyFont="1" applyFill="1" applyBorder="1" applyAlignment="1">
      <alignment horizontal="center" vertical="center"/>
    </xf>
    <xf numFmtId="3" fontId="8" fillId="3" borderId="21" xfId="2" applyNumberFormat="1" applyFont="1" applyFill="1" applyBorder="1" applyAlignment="1">
      <alignment horizontal="center" vertical="center"/>
    </xf>
    <xf numFmtId="166" fontId="6" fillId="2" borderId="0" xfId="2" applyNumberFormat="1" applyFont="1" applyFill="1" applyAlignment="1" applyProtection="1">
      <alignment horizontal="center" vertical="center"/>
      <protection locked="0"/>
    </xf>
    <xf numFmtId="166" fontId="4" fillId="2" borderId="0" xfId="2" applyNumberFormat="1" applyFont="1" applyFill="1" applyAlignment="1" applyProtection="1">
      <alignment horizontal="center" vertical="center"/>
      <protection locked="0"/>
    </xf>
    <xf numFmtId="3" fontId="8" fillId="3" borderId="8" xfId="2" applyNumberFormat="1" applyFont="1" applyFill="1" applyBorder="1" applyAlignment="1" applyProtection="1">
      <alignment horizontal="center" vertical="center"/>
      <protection locked="0"/>
    </xf>
    <xf numFmtId="3" fontId="8" fillId="3" borderId="23" xfId="2" applyNumberFormat="1" applyFont="1" applyFill="1" applyBorder="1" applyAlignment="1" applyProtection="1">
      <alignment horizontal="center" vertical="center"/>
      <protection locked="0"/>
    </xf>
    <xf numFmtId="0" fontId="4" fillId="5" borderId="0" xfId="2" applyFont="1" applyFill="1" applyAlignment="1" applyProtection="1">
      <alignment horizontal="center" vertical="center"/>
      <protection locked="0"/>
    </xf>
    <xf numFmtId="0" fontId="4" fillId="4" borderId="0" xfId="2" applyFont="1" applyFill="1" applyAlignment="1" applyProtection="1">
      <alignment horizontal="center" vertical="center"/>
      <protection locked="0"/>
    </xf>
    <xf numFmtId="3" fontId="8" fillId="0" borderId="8" xfId="2" applyNumberFormat="1" applyFont="1" applyBorder="1" applyAlignment="1">
      <alignment horizontal="center" vertical="center"/>
    </xf>
    <xf numFmtId="3" fontId="8" fillId="0" borderId="9" xfId="2" applyNumberFormat="1" applyFont="1" applyBorder="1" applyAlignment="1">
      <alignment horizontal="center" vertical="center"/>
    </xf>
    <xf numFmtId="3" fontId="8" fillId="0" borderId="10" xfId="2" applyNumberFormat="1" applyFont="1" applyBorder="1" applyAlignment="1">
      <alignment horizontal="center" vertical="center"/>
    </xf>
    <xf numFmtId="3" fontId="8" fillId="0" borderId="3" xfId="2" applyNumberFormat="1" applyFont="1" applyBorder="1" applyAlignment="1">
      <alignment horizontal="center" vertical="center"/>
    </xf>
    <xf numFmtId="3" fontId="8" fillId="0" borderId="4" xfId="2" applyNumberFormat="1" applyFont="1" applyBorder="1" applyAlignment="1">
      <alignment horizontal="center" vertical="center"/>
    </xf>
    <xf numFmtId="3" fontId="8" fillId="0" borderId="6" xfId="2" applyNumberFormat="1" applyFont="1" applyBorder="1" applyAlignment="1">
      <alignment horizontal="center" vertical="center"/>
    </xf>
    <xf numFmtId="3" fontId="9" fillId="0" borderId="8" xfId="2" applyNumberFormat="1" applyFont="1" applyBorder="1" applyAlignment="1">
      <alignment horizontal="center" vertical="center"/>
    </xf>
    <xf numFmtId="3" fontId="9" fillId="0" borderId="9" xfId="2" applyNumberFormat="1" applyFont="1" applyBorder="1" applyAlignment="1">
      <alignment horizontal="center" vertical="center"/>
    </xf>
    <xf numFmtId="1" fontId="5" fillId="2" borderId="0" xfId="2" applyNumberFormat="1" applyFont="1" applyFill="1" applyAlignment="1" applyProtection="1">
      <alignment vertical="center"/>
      <protection locked="0"/>
    </xf>
    <xf numFmtId="0" fontId="7" fillId="2" borderId="0" xfId="2" applyFont="1" applyFill="1" applyAlignment="1" applyProtection="1">
      <alignment horizontal="center" vertical="center"/>
      <protection locked="0"/>
    </xf>
    <xf numFmtId="0" fontId="7" fillId="2" borderId="1" xfId="2" applyFont="1" applyFill="1" applyBorder="1" applyAlignment="1" applyProtection="1">
      <alignment horizontal="center" vertical="center"/>
      <protection locked="0"/>
    </xf>
    <xf numFmtId="0" fontId="6" fillId="2" borderId="1" xfId="2" applyFont="1" applyFill="1" applyBorder="1" applyAlignment="1" applyProtection="1">
      <alignment horizontal="center" vertical="center"/>
      <protection locked="0"/>
    </xf>
    <xf numFmtId="3" fontId="8" fillId="3" borderId="2" xfId="2" applyNumberFormat="1" applyFont="1" applyFill="1" applyBorder="1" applyAlignment="1">
      <alignment horizontal="center" vertical="center"/>
    </xf>
    <xf numFmtId="3" fontId="8" fillId="3" borderId="7" xfId="2" applyNumberFormat="1" applyFont="1" applyFill="1" applyBorder="1" applyAlignment="1">
      <alignment horizontal="center" vertical="center"/>
    </xf>
    <xf numFmtId="3" fontId="8" fillId="3" borderId="11" xfId="2" applyNumberFormat="1" applyFont="1" applyFill="1" applyBorder="1" applyAlignment="1">
      <alignment horizontal="center" vertical="center"/>
    </xf>
    <xf numFmtId="3" fontId="8" fillId="0" borderId="5" xfId="2" applyNumberFormat="1" applyFont="1" applyBorder="1" applyAlignment="1">
      <alignment horizontal="center" vertical="center"/>
    </xf>
    <xf numFmtId="0" fontId="3" fillId="2" borderId="0" xfId="2" applyFill="1" applyAlignment="1" applyProtection="1">
      <alignment horizontal="right" vertical="center"/>
      <protection locked="0"/>
    </xf>
    <xf numFmtId="0" fontId="3" fillId="2" borderId="22" xfId="2" applyFill="1" applyBorder="1" applyAlignment="1" applyProtection="1">
      <alignment horizontal="right" vertical="center"/>
      <protection locked="0"/>
    </xf>
    <xf numFmtId="0" fontId="7" fillId="2" borderId="0" xfId="2" applyFont="1" applyFill="1" applyAlignment="1">
      <alignment horizontal="center" vertical="center"/>
    </xf>
    <xf numFmtId="0" fontId="3" fillId="2" borderId="0" xfId="2" applyFill="1" applyAlignment="1">
      <alignment vertical="center"/>
    </xf>
    <xf numFmtId="0" fontId="10" fillId="2" borderId="0" xfId="2" applyFont="1" applyFill="1" applyAlignment="1">
      <alignment vertical="center"/>
    </xf>
    <xf numFmtId="0" fontId="11" fillId="2" borderId="0" xfId="2" applyFont="1" applyFill="1" applyAlignment="1">
      <alignment horizontal="center" vertical="center"/>
    </xf>
    <xf numFmtId="0" fontId="7" fillId="6" borderId="24" xfId="2" applyFont="1" applyFill="1" applyBorder="1" applyAlignment="1">
      <alignment horizontal="center" vertical="center"/>
    </xf>
    <xf numFmtId="0" fontId="7" fillId="6" borderId="25" xfId="2" applyFont="1" applyFill="1" applyBorder="1" applyAlignment="1">
      <alignment horizontal="center" vertical="center"/>
    </xf>
    <xf numFmtId="17" fontId="10" fillId="6" borderId="26" xfId="2" applyNumberFormat="1" applyFont="1" applyFill="1" applyBorder="1" applyAlignment="1">
      <alignment horizontal="center" vertical="center"/>
    </xf>
    <xf numFmtId="17" fontId="10" fillId="6" borderId="27" xfId="2" applyNumberFormat="1" applyFont="1" applyFill="1" applyBorder="1" applyAlignment="1">
      <alignment horizontal="center" vertical="center" wrapText="1"/>
    </xf>
    <xf numFmtId="0" fontId="7" fillId="4" borderId="0" xfId="2" applyFont="1" applyFill="1" applyAlignment="1">
      <alignment horizontal="center" vertical="center"/>
    </xf>
    <xf numFmtId="0" fontId="3" fillId="0" borderId="0" xfId="2" applyAlignment="1">
      <alignment vertical="center"/>
    </xf>
    <xf numFmtId="0" fontId="12" fillId="6" borderId="28" xfId="2" applyFont="1" applyFill="1" applyBorder="1" applyAlignment="1">
      <alignment horizontal="center" vertical="center"/>
    </xf>
    <xf numFmtId="0" fontId="13" fillId="6" borderId="29" xfId="2" applyFont="1" applyFill="1" applyBorder="1" applyAlignment="1">
      <alignment horizontal="center" vertical="center"/>
    </xf>
    <xf numFmtId="3" fontId="2" fillId="4" borderId="29" xfId="2" applyNumberFormat="1" applyFont="1" applyFill="1" applyBorder="1" applyAlignment="1">
      <alignment horizontal="center" vertical="center"/>
    </xf>
    <xf numFmtId="3" fontId="14" fillId="4" borderId="29" xfId="2" applyNumberFormat="1" applyFont="1" applyFill="1" applyBorder="1" applyAlignment="1">
      <alignment horizontal="center" vertical="center"/>
    </xf>
    <xf numFmtId="3" fontId="15" fillId="4" borderId="27" xfId="2" applyNumberFormat="1" applyFont="1" applyFill="1" applyBorder="1" applyAlignment="1">
      <alignment horizontal="center" vertical="center"/>
    </xf>
    <xf numFmtId="0" fontId="16" fillId="4" borderId="0" xfId="2" applyFont="1" applyFill="1" applyAlignment="1">
      <alignment vertical="center"/>
    </xf>
    <xf numFmtId="0" fontId="12" fillId="6" borderId="30" xfId="2" applyFont="1" applyFill="1" applyBorder="1" applyAlignment="1">
      <alignment horizontal="center" vertical="center"/>
    </xf>
    <xf numFmtId="0" fontId="17" fillId="6" borderId="31" xfId="2" applyFont="1" applyFill="1" applyBorder="1" applyAlignment="1">
      <alignment horizontal="center" vertical="center"/>
    </xf>
    <xf numFmtId="9" fontId="2" fillId="4" borderId="31" xfId="4" applyFont="1" applyFill="1" applyBorder="1" applyAlignment="1">
      <alignment horizontal="center" vertical="center"/>
    </xf>
    <xf numFmtId="9" fontId="18" fillId="4" borderId="31" xfId="4" applyFont="1" applyFill="1" applyBorder="1" applyAlignment="1">
      <alignment horizontal="center" vertical="center"/>
    </xf>
    <xf numFmtId="9" fontId="19" fillId="4" borderId="31" xfId="4" applyFont="1" applyFill="1" applyBorder="1" applyAlignment="1">
      <alignment horizontal="center" vertical="center"/>
    </xf>
    <xf numFmtId="3" fontId="15" fillId="4" borderId="32" xfId="2" applyNumberFormat="1" applyFont="1" applyFill="1" applyBorder="1" applyAlignment="1">
      <alignment horizontal="center" vertical="center"/>
    </xf>
    <xf numFmtId="0" fontId="1" fillId="2" borderId="0" xfId="1" applyFill="1"/>
    <xf numFmtId="3" fontId="7" fillId="4" borderId="0" xfId="2" applyNumberFormat="1" applyFont="1" applyFill="1" applyAlignment="1">
      <alignment horizontal="center" vertical="center"/>
    </xf>
    <xf numFmtId="0" fontId="7" fillId="6" borderId="28" xfId="2" applyFont="1" applyFill="1" applyBorder="1" applyAlignment="1">
      <alignment horizontal="center" vertical="center"/>
    </xf>
    <xf numFmtId="0" fontId="7" fillId="6" borderId="30" xfId="2" applyFont="1" applyFill="1" applyBorder="1" applyAlignment="1">
      <alignment horizontal="center" vertical="center"/>
    </xf>
    <xf numFmtId="2" fontId="7" fillId="6" borderId="28" xfId="2" applyNumberFormat="1" applyFont="1" applyFill="1" applyBorder="1" applyAlignment="1">
      <alignment horizontal="center" vertical="center"/>
    </xf>
    <xf numFmtId="2" fontId="7" fillId="6" borderId="30" xfId="2" applyNumberFormat="1" applyFont="1" applyFill="1" applyBorder="1" applyAlignment="1">
      <alignment horizontal="center" vertical="center"/>
    </xf>
    <xf numFmtId="9" fontId="14" fillId="4" borderId="31" xfId="4" applyFont="1" applyFill="1" applyBorder="1" applyAlignment="1">
      <alignment horizontal="center" vertical="center"/>
    </xf>
    <xf numFmtId="0" fontId="12" fillId="6" borderId="33" xfId="2" applyFont="1" applyFill="1" applyBorder="1" applyAlignment="1">
      <alignment horizontal="center" vertical="center"/>
    </xf>
    <xf numFmtId="0" fontId="12" fillId="6" borderId="34" xfId="2" applyFont="1" applyFill="1" applyBorder="1" applyAlignment="1">
      <alignment horizontal="center" vertical="center"/>
    </xf>
    <xf numFmtId="3" fontId="15" fillId="6" borderId="29" xfId="2" applyNumberFormat="1" applyFont="1" applyFill="1" applyBorder="1" applyAlignment="1">
      <alignment horizontal="center" vertical="center"/>
    </xf>
    <xf numFmtId="3" fontId="15" fillId="6" borderId="27" xfId="2" applyNumberFormat="1" applyFont="1" applyFill="1" applyBorder="1" applyAlignment="1">
      <alignment horizontal="center" vertical="center"/>
    </xf>
    <xf numFmtId="0" fontId="10" fillId="0" borderId="0" xfId="2" applyFont="1" applyAlignment="1">
      <alignment vertical="center"/>
    </xf>
    <xf numFmtId="0" fontId="20" fillId="6" borderId="35" xfId="2" applyFont="1" applyFill="1" applyBorder="1" applyAlignment="1">
      <alignment horizontal="center" vertical="center"/>
    </xf>
    <xf numFmtId="0" fontId="20" fillId="6" borderId="36" xfId="2" applyFont="1" applyFill="1" applyBorder="1" applyAlignment="1">
      <alignment horizontal="center" vertical="center"/>
    </xf>
    <xf numFmtId="9" fontId="15" fillId="6" borderId="31" xfId="4" applyFont="1" applyFill="1" applyBorder="1" applyAlignment="1">
      <alignment horizontal="center" vertical="center"/>
    </xf>
    <xf numFmtId="9" fontId="21" fillId="6" borderId="31" xfId="4" applyFont="1" applyFill="1" applyBorder="1" applyAlignment="1">
      <alignment horizontal="center" vertical="center"/>
    </xf>
    <xf numFmtId="9" fontId="22" fillId="6" borderId="31" xfId="4" applyFont="1" applyFill="1" applyBorder="1" applyAlignment="1">
      <alignment horizontal="center" vertical="center"/>
    </xf>
    <xf numFmtId="3" fontId="15" fillId="6" borderId="32" xfId="2" applyNumberFormat="1" applyFont="1" applyFill="1" applyBorder="1" applyAlignment="1">
      <alignment horizontal="center" vertical="center"/>
    </xf>
  </cellXfs>
  <cellStyles count="5">
    <cellStyle name="Comma 2" xfId="3" xr:uid="{50E956A6-B8DB-4A32-B3E7-E78F0FC6D93C}"/>
    <cellStyle name="Normal" xfId="0" builtinId="0"/>
    <cellStyle name="Normal 2" xfId="1" xr:uid="{2FDC9336-1778-4D03-AA6A-62B850965A0D}"/>
    <cellStyle name="Normal 2 2" xfId="2" xr:uid="{E6A7D6A2-B921-4623-B7CA-95F80B4C600A}"/>
    <cellStyle name="Percent 2" xfId="4" xr:uid="{ADE49189-FD26-4DDB-9351-5969F28695B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576;&#1610;&#1575;&#1606;%20&#1605;&#1602;&#1575;&#1585;&#1606;%20&#1604;&#1588;&#1585;&#1603;&#1575;&#1578;%20&#1575;&#1604;&#1575;&#1587;&#1605;&#1606;&#1578;%202021&#1605;%20&#1605;&#1606;%20&#1576;&#1583;&#1575;&#1610;&#1577;%20&#1575;&#1604;&#1587;&#1606;&#157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تجميعي"/>
      <sheetName val="للطباعة"/>
      <sheetName val="نسبة النمو ( محلي + تصدير )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نسبة النمو"/>
    </sheetNames>
    <sheetDataSet>
      <sheetData sheetId="0">
        <row r="89">
          <cell r="N89">
            <v>101</v>
          </cell>
        </row>
        <row r="90">
          <cell r="N90">
            <v>4</v>
          </cell>
        </row>
        <row r="93">
          <cell r="N93">
            <v>27</v>
          </cell>
        </row>
        <row r="97">
          <cell r="N97">
            <v>14</v>
          </cell>
        </row>
        <row r="102">
          <cell r="N102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A37FD2-F47B-4DA2-8AA9-4FA53B1C0E76}">
  <dimension ref="B1:AJ211"/>
  <sheetViews>
    <sheetView rightToLeft="1" tabSelected="1" zoomScaleNormal="100" workbookViewId="0">
      <selection activeCell="AB52" sqref="AB52"/>
    </sheetView>
  </sheetViews>
  <sheetFormatPr defaultColWidth="8" defaultRowHeight="20.25" x14ac:dyDescent="0.25"/>
  <cols>
    <col min="1" max="1" width="8" style="29"/>
    <col min="2" max="2" width="12.28515625" style="28" bestFit="1" customWidth="1"/>
    <col min="3" max="3" width="6.5703125" style="29" bestFit="1" customWidth="1"/>
    <col min="4" max="4" width="6.5703125" style="28" bestFit="1" customWidth="1"/>
    <col min="5" max="5" width="6.5703125" style="29" bestFit="1" customWidth="1"/>
    <col min="6" max="6" width="6.5703125" style="28" bestFit="1" customWidth="1"/>
    <col min="7" max="7" width="6.5703125" style="29" bestFit="1" customWidth="1"/>
    <col min="8" max="8" width="6.5703125" style="28" bestFit="1" customWidth="1"/>
    <col min="9" max="9" width="5" style="29" customWidth="1"/>
    <col min="10" max="12" width="5" style="28" customWidth="1"/>
    <col min="13" max="13" width="5" style="29" customWidth="1"/>
    <col min="14" max="14" width="5" style="28" customWidth="1"/>
    <col min="15" max="15" width="7.28515625" style="29" bestFit="1" customWidth="1"/>
    <col min="16" max="16" width="5" style="28" bestFit="1" customWidth="1"/>
    <col min="17" max="17" width="5" style="29" customWidth="1"/>
    <col min="18" max="18" width="5" style="28" customWidth="1"/>
    <col min="19" max="19" width="5.5703125" style="29" bestFit="1" customWidth="1"/>
    <col min="20" max="20" width="5.5703125" style="28" bestFit="1" customWidth="1"/>
    <col min="21" max="21" width="5.5703125" style="29" bestFit="1" customWidth="1"/>
    <col min="22" max="22" width="5.5703125" style="28" bestFit="1" customWidth="1"/>
    <col min="23" max="23" width="6.5703125" style="29" bestFit="1" customWidth="1"/>
    <col min="24" max="24" width="6.5703125" style="28" bestFit="1" customWidth="1"/>
    <col min="25" max="16384" width="8" style="29"/>
  </cols>
  <sheetData>
    <row r="1" spans="2:36" s="1" customFormat="1" x14ac:dyDescent="0.25"/>
    <row r="2" spans="2:36" s="1" customFormat="1" ht="15" customHeight="1" x14ac:dyDescent="0.25">
      <c r="B2" s="46" t="s">
        <v>20</v>
      </c>
      <c r="C2" s="46"/>
      <c r="D2" s="46"/>
      <c r="E2" s="46"/>
      <c r="F2" s="46"/>
      <c r="G2" s="46"/>
    </row>
    <row r="3" spans="2:36" s="2" customFormat="1" ht="15" customHeight="1" x14ac:dyDescent="0.25">
      <c r="B3" s="38" t="s">
        <v>21</v>
      </c>
      <c r="C3" s="38"/>
      <c r="D3" s="38"/>
      <c r="E3" s="38"/>
    </row>
    <row r="4" spans="2:36" s="2" customFormat="1" ht="16.5" customHeight="1" x14ac:dyDescent="0.25">
      <c r="B4" s="3"/>
      <c r="C4" s="39" t="s">
        <v>22</v>
      </c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</row>
    <row r="5" spans="2:36" s="2" customFormat="1" ht="16.5" customHeight="1" thickBot="1" x14ac:dyDescent="0.3">
      <c r="C5" s="40" t="s">
        <v>23</v>
      </c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1" t="s">
        <v>24</v>
      </c>
      <c r="X5" s="41"/>
    </row>
    <row r="6" spans="2:36" s="4" customFormat="1" ht="16.5" customHeight="1" thickTop="1" x14ac:dyDescent="0.25">
      <c r="B6" s="42" t="s">
        <v>0</v>
      </c>
      <c r="C6" s="33" t="s">
        <v>1</v>
      </c>
      <c r="D6" s="34"/>
      <c r="E6" s="34"/>
      <c r="F6" s="45"/>
      <c r="G6" s="33" t="s">
        <v>2</v>
      </c>
      <c r="H6" s="34"/>
      <c r="I6" s="34"/>
      <c r="J6" s="45"/>
      <c r="K6" s="33" t="s">
        <v>25</v>
      </c>
      <c r="L6" s="34"/>
      <c r="M6" s="34"/>
      <c r="N6" s="45"/>
      <c r="O6" s="33" t="s">
        <v>26</v>
      </c>
      <c r="P6" s="45"/>
      <c r="Q6" s="33" t="s">
        <v>3</v>
      </c>
      <c r="R6" s="34"/>
      <c r="S6" s="34"/>
      <c r="T6" s="45"/>
      <c r="U6" s="33" t="s">
        <v>27</v>
      </c>
      <c r="V6" s="34"/>
      <c r="W6" s="34"/>
      <c r="X6" s="35"/>
    </row>
    <row r="7" spans="2:36" s="4" customFormat="1" ht="16.5" customHeight="1" x14ac:dyDescent="0.25">
      <c r="B7" s="43"/>
      <c r="C7" s="30" t="s">
        <v>28</v>
      </c>
      <c r="D7" s="31"/>
      <c r="E7" s="30" t="s">
        <v>29</v>
      </c>
      <c r="F7" s="31"/>
      <c r="G7" s="36" t="s">
        <v>28</v>
      </c>
      <c r="H7" s="37"/>
      <c r="I7" s="30" t="s">
        <v>29</v>
      </c>
      <c r="J7" s="31"/>
      <c r="K7" s="30" t="s">
        <v>28</v>
      </c>
      <c r="L7" s="31"/>
      <c r="M7" s="30" t="s">
        <v>29</v>
      </c>
      <c r="N7" s="31"/>
      <c r="O7" s="30" t="s">
        <v>30</v>
      </c>
      <c r="P7" s="31"/>
      <c r="Q7" s="30" t="s">
        <v>28</v>
      </c>
      <c r="R7" s="31"/>
      <c r="S7" s="30" t="s">
        <v>29</v>
      </c>
      <c r="T7" s="31"/>
      <c r="U7" s="30" t="s">
        <v>28</v>
      </c>
      <c r="V7" s="31"/>
      <c r="W7" s="30" t="s">
        <v>29</v>
      </c>
      <c r="X7" s="32"/>
    </row>
    <row r="8" spans="2:36" s="4" customFormat="1" ht="16.5" customHeight="1" x14ac:dyDescent="0.25">
      <c r="B8" s="44"/>
      <c r="C8" s="5" t="s">
        <v>31</v>
      </c>
      <c r="D8" s="6" t="s">
        <v>32</v>
      </c>
      <c r="E8" s="5" t="s">
        <v>31</v>
      </c>
      <c r="F8" s="6" t="s">
        <v>32</v>
      </c>
      <c r="G8" s="5" t="s">
        <v>31</v>
      </c>
      <c r="H8" s="6" t="s">
        <v>32</v>
      </c>
      <c r="I8" s="5" t="s">
        <v>31</v>
      </c>
      <c r="J8" s="6" t="s">
        <v>32</v>
      </c>
      <c r="K8" s="5" t="s">
        <v>31</v>
      </c>
      <c r="L8" s="6" t="s">
        <v>32</v>
      </c>
      <c r="M8" s="5" t="s">
        <v>31</v>
      </c>
      <c r="N8" s="7" t="s">
        <v>32</v>
      </c>
      <c r="O8" s="5" t="s">
        <v>31</v>
      </c>
      <c r="P8" s="6" t="s">
        <v>32</v>
      </c>
      <c r="Q8" s="5" t="s">
        <v>31</v>
      </c>
      <c r="R8" s="6" t="s">
        <v>32</v>
      </c>
      <c r="S8" s="5" t="s">
        <v>31</v>
      </c>
      <c r="T8" s="6" t="s">
        <v>32</v>
      </c>
      <c r="U8" s="5" t="s">
        <v>31</v>
      </c>
      <c r="V8" s="6" t="s">
        <v>32</v>
      </c>
      <c r="W8" s="5" t="s">
        <v>31</v>
      </c>
      <c r="X8" s="8" t="s">
        <v>32</v>
      </c>
    </row>
    <row r="9" spans="2:36" s="4" customFormat="1" ht="22.5" customHeight="1" x14ac:dyDescent="0.25">
      <c r="B9" s="9" t="s">
        <v>33</v>
      </c>
      <c r="C9" s="10">
        <v>203</v>
      </c>
      <c r="D9" s="11">
        <v>201</v>
      </c>
      <c r="E9" s="10">
        <v>192</v>
      </c>
      <c r="F9" s="11">
        <v>163</v>
      </c>
      <c r="G9" s="10">
        <v>229</v>
      </c>
      <c r="H9" s="11">
        <v>197</v>
      </c>
      <c r="I9" s="10">
        <v>22</v>
      </c>
      <c r="J9" s="11">
        <v>0</v>
      </c>
      <c r="K9" s="10">
        <v>0</v>
      </c>
      <c r="L9" s="11">
        <v>0</v>
      </c>
      <c r="M9" s="10">
        <v>0</v>
      </c>
      <c r="N9" s="11">
        <v>0</v>
      </c>
      <c r="O9" s="10">
        <v>112.80788177339902</v>
      </c>
      <c r="P9" s="12">
        <v>98.009950248756212</v>
      </c>
      <c r="Q9" s="10">
        <v>0</v>
      </c>
      <c r="R9" s="11">
        <v>0</v>
      </c>
      <c r="S9" s="10">
        <v>0</v>
      </c>
      <c r="T9" s="11">
        <v>0</v>
      </c>
      <c r="U9" s="10">
        <v>113</v>
      </c>
      <c r="V9" s="11">
        <v>86</v>
      </c>
      <c r="W9" s="10">
        <v>3919</v>
      </c>
      <c r="X9" s="13">
        <v>5042</v>
      </c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</row>
    <row r="10" spans="2:36" s="4" customFormat="1" ht="22.5" customHeight="1" x14ac:dyDescent="0.25">
      <c r="B10" s="9" t="s">
        <v>34</v>
      </c>
      <c r="C10" s="10">
        <v>410</v>
      </c>
      <c r="D10" s="11">
        <v>334</v>
      </c>
      <c r="E10" s="10">
        <v>639</v>
      </c>
      <c r="F10" s="11">
        <v>627</v>
      </c>
      <c r="G10" s="10">
        <v>356</v>
      </c>
      <c r="H10" s="11">
        <v>252</v>
      </c>
      <c r="I10" s="10">
        <v>2</v>
      </c>
      <c r="J10" s="11">
        <v>2</v>
      </c>
      <c r="K10" s="10">
        <v>0</v>
      </c>
      <c r="L10" s="11">
        <v>0</v>
      </c>
      <c r="M10" s="10">
        <v>0</v>
      </c>
      <c r="N10" s="11">
        <v>0</v>
      </c>
      <c r="O10" s="10">
        <v>86.829268292682926</v>
      </c>
      <c r="P10" s="12">
        <v>75.449101796407177</v>
      </c>
      <c r="Q10" s="10">
        <v>101</v>
      </c>
      <c r="R10" s="11">
        <v>68</v>
      </c>
      <c r="S10" s="10">
        <v>124</v>
      </c>
      <c r="T10" s="11">
        <v>0</v>
      </c>
      <c r="U10" s="10">
        <v>164</v>
      </c>
      <c r="V10" s="11">
        <v>194</v>
      </c>
      <c r="W10" s="10">
        <v>3365</v>
      </c>
      <c r="X10" s="13">
        <v>5141</v>
      </c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</row>
    <row r="11" spans="2:36" s="4" customFormat="1" ht="22.5" customHeight="1" x14ac:dyDescent="0.25">
      <c r="B11" s="9" t="s">
        <v>17</v>
      </c>
      <c r="C11" s="10">
        <v>202</v>
      </c>
      <c r="D11" s="11">
        <v>128</v>
      </c>
      <c r="E11" s="10">
        <v>316</v>
      </c>
      <c r="F11" s="11">
        <v>102</v>
      </c>
      <c r="G11" s="10">
        <v>207</v>
      </c>
      <c r="H11" s="11">
        <v>100</v>
      </c>
      <c r="I11" s="10">
        <v>0</v>
      </c>
      <c r="J11" s="11">
        <v>0</v>
      </c>
      <c r="K11" s="10">
        <v>0</v>
      </c>
      <c r="L11" s="11">
        <v>0</v>
      </c>
      <c r="M11" s="10">
        <v>0</v>
      </c>
      <c r="N11" s="11">
        <v>0</v>
      </c>
      <c r="O11" s="10">
        <v>102.47524752475248</v>
      </c>
      <c r="P11" s="12">
        <v>78.125</v>
      </c>
      <c r="Q11" s="10">
        <v>4</v>
      </c>
      <c r="R11" s="11">
        <v>10</v>
      </c>
      <c r="S11" s="10">
        <v>0</v>
      </c>
      <c r="T11" s="11">
        <v>0</v>
      </c>
      <c r="U11" s="10">
        <v>29</v>
      </c>
      <c r="V11" s="11">
        <v>409</v>
      </c>
      <c r="W11" s="10">
        <v>2033</v>
      </c>
      <c r="X11" s="13">
        <v>2461</v>
      </c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</row>
    <row r="12" spans="2:36" s="4" customFormat="1" ht="22.5" customHeight="1" x14ac:dyDescent="0.25">
      <c r="B12" s="9" t="s">
        <v>4</v>
      </c>
      <c r="C12" s="10">
        <v>353</v>
      </c>
      <c r="D12" s="11">
        <v>155</v>
      </c>
      <c r="E12" s="10">
        <v>375</v>
      </c>
      <c r="F12" s="11">
        <v>352</v>
      </c>
      <c r="G12" s="10">
        <v>333</v>
      </c>
      <c r="H12" s="11">
        <v>153</v>
      </c>
      <c r="I12" s="10">
        <v>0</v>
      </c>
      <c r="J12" s="11">
        <v>0</v>
      </c>
      <c r="K12" s="10">
        <v>0</v>
      </c>
      <c r="L12" s="11">
        <v>0</v>
      </c>
      <c r="M12" s="10">
        <v>0</v>
      </c>
      <c r="N12" s="11">
        <v>0</v>
      </c>
      <c r="O12" s="10">
        <v>94.334277620396605</v>
      </c>
      <c r="P12" s="12">
        <v>98.709677419354833</v>
      </c>
      <c r="Q12" s="10">
        <v>0</v>
      </c>
      <c r="R12" s="11">
        <v>0</v>
      </c>
      <c r="S12" s="10">
        <v>0</v>
      </c>
      <c r="T12" s="11">
        <v>0</v>
      </c>
      <c r="U12" s="10">
        <v>88</v>
      </c>
      <c r="V12" s="11">
        <v>94</v>
      </c>
      <c r="W12" s="10">
        <v>2429</v>
      </c>
      <c r="X12" s="13">
        <v>3110</v>
      </c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</row>
    <row r="13" spans="2:36" s="4" customFormat="1" ht="22.5" customHeight="1" x14ac:dyDescent="0.25">
      <c r="B13" s="9" t="s">
        <v>5</v>
      </c>
      <c r="C13" s="10">
        <v>334</v>
      </c>
      <c r="D13" s="11">
        <v>200</v>
      </c>
      <c r="E13" s="10">
        <v>355</v>
      </c>
      <c r="F13" s="11">
        <v>395</v>
      </c>
      <c r="G13" s="10">
        <v>330</v>
      </c>
      <c r="H13" s="11">
        <v>151</v>
      </c>
      <c r="I13" s="10">
        <v>0</v>
      </c>
      <c r="J13" s="11">
        <v>0</v>
      </c>
      <c r="K13" s="10">
        <v>0</v>
      </c>
      <c r="L13" s="11">
        <v>0</v>
      </c>
      <c r="M13" s="10">
        <v>0</v>
      </c>
      <c r="N13" s="11">
        <v>0</v>
      </c>
      <c r="O13" s="10">
        <v>98.802395209580837</v>
      </c>
      <c r="P13" s="12">
        <v>75.5</v>
      </c>
      <c r="Q13" s="10">
        <v>0</v>
      </c>
      <c r="R13" s="11">
        <v>43</v>
      </c>
      <c r="S13" s="10">
        <v>251</v>
      </c>
      <c r="T13" s="11">
        <v>0</v>
      </c>
      <c r="U13" s="10">
        <v>100</v>
      </c>
      <c r="V13" s="11">
        <v>91</v>
      </c>
      <c r="W13" s="10">
        <v>3681</v>
      </c>
      <c r="X13" s="13">
        <v>4582</v>
      </c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</row>
    <row r="14" spans="2:36" s="4" customFormat="1" ht="22.5" customHeight="1" x14ac:dyDescent="0.25">
      <c r="B14" s="9" t="s">
        <v>6</v>
      </c>
      <c r="C14" s="10">
        <v>207</v>
      </c>
      <c r="D14" s="11">
        <v>66</v>
      </c>
      <c r="E14" s="10">
        <v>270</v>
      </c>
      <c r="F14" s="11">
        <v>343</v>
      </c>
      <c r="G14" s="10">
        <v>180</v>
      </c>
      <c r="H14" s="11">
        <v>71</v>
      </c>
      <c r="I14" s="10">
        <v>0</v>
      </c>
      <c r="J14" s="11">
        <v>0</v>
      </c>
      <c r="K14" s="10">
        <v>0</v>
      </c>
      <c r="L14" s="11">
        <v>0</v>
      </c>
      <c r="M14" s="10">
        <v>0</v>
      </c>
      <c r="N14" s="11">
        <v>0</v>
      </c>
      <c r="O14" s="10">
        <v>86.956521739130437</v>
      </c>
      <c r="P14" s="12">
        <v>107.57575757575756</v>
      </c>
      <c r="Q14" s="10">
        <v>27</v>
      </c>
      <c r="R14" s="11">
        <v>0</v>
      </c>
      <c r="S14" s="10">
        <v>119</v>
      </c>
      <c r="T14" s="11">
        <v>9</v>
      </c>
      <c r="U14" s="10">
        <v>65</v>
      </c>
      <c r="V14" s="11">
        <v>45</v>
      </c>
      <c r="W14" s="10">
        <v>2400</v>
      </c>
      <c r="X14" s="13">
        <v>4100</v>
      </c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</row>
    <row r="15" spans="2:36" s="4" customFormat="1" ht="22.5" customHeight="1" x14ac:dyDescent="0.25">
      <c r="B15" s="9" t="s">
        <v>7</v>
      </c>
      <c r="C15" s="10">
        <v>447</v>
      </c>
      <c r="D15" s="11">
        <v>305</v>
      </c>
      <c r="E15" s="10">
        <v>596</v>
      </c>
      <c r="F15" s="11">
        <v>615</v>
      </c>
      <c r="G15" s="10">
        <v>425</v>
      </c>
      <c r="H15" s="11">
        <v>313</v>
      </c>
      <c r="I15" s="10">
        <v>0</v>
      </c>
      <c r="J15" s="11">
        <v>0</v>
      </c>
      <c r="K15" s="10">
        <v>0</v>
      </c>
      <c r="L15" s="11">
        <v>0</v>
      </c>
      <c r="M15" s="10">
        <v>0</v>
      </c>
      <c r="N15" s="11">
        <v>0</v>
      </c>
      <c r="O15" s="10">
        <v>95.078299776286357</v>
      </c>
      <c r="P15" s="12">
        <v>102.62295081967213</v>
      </c>
      <c r="Q15" s="10">
        <v>0</v>
      </c>
      <c r="R15" s="11">
        <v>0</v>
      </c>
      <c r="S15" s="10">
        <v>0</v>
      </c>
      <c r="T15" s="11">
        <v>41</v>
      </c>
      <c r="U15" s="10">
        <v>150</v>
      </c>
      <c r="V15" s="11">
        <v>106</v>
      </c>
      <c r="W15" s="10">
        <v>2032</v>
      </c>
      <c r="X15" s="13">
        <v>3186</v>
      </c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</row>
    <row r="16" spans="2:36" s="4" customFormat="1" ht="22.5" customHeight="1" x14ac:dyDescent="0.25">
      <c r="B16" s="9" t="s">
        <v>8</v>
      </c>
      <c r="C16" s="10">
        <v>94</v>
      </c>
      <c r="D16" s="11">
        <v>72</v>
      </c>
      <c r="E16" s="10">
        <v>149</v>
      </c>
      <c r="F16" s="11">
        <v>148</v>
      </c>
      <c r="G16" s="10">
        <v>80</v>
      </c>
      <c r="H16" s="11">
        <v>44</v>
      </c>
      <c r="I16" s="10">
        <v>0</v>
      </c>
      <c r="J16" s="11">
        <v>0</v>
      </c>
      <c r="K16" s="10">
        <v>0</v>
      </c>
      <c r="L16" s="11">
        <v>0</v>
      </c>
      <c r="M16" s="10">
        <v>0</v>
      </c>
      <c r="N16" s="11">
        <v>0</v>
      </c>
      <c r="O16" s="10">
        <v>85.106382978723403</v>
      </c>
      <c r="P16" s="12">
        <v>61.111111111111114</v>
      </c>
      <c r="Q16" s="10">
        <v>0</v>
      </c>
      <c r="R16" s="11">
        <v>23</v>
      </c>
      <c r="S16" s="10">
        <v>0</v>
      </c>
      <c r="T16" s="11">
        <v>0</v>
      </c>
      <c r="U16" s="10">
        <v>153</v>
      </c>
      <c r="V16" s="11">
        <v>115</v>
      </c>
      <c r="W16" s="10">
        <v>1844</v>
      </c>
      <c r="X16" s="13">
        <v>2153</v>
      </c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</row>
    <row r="17" spans="2:36" s="4" customFormat="1" ht="22.5" customHeight="1" x14ac:dyDescent="0.25">
      <c r="B17" s="15" t="s">
        <v>9</v>
      </c>
      <c r="C17" s="10">
        <v>246</v>
      </c>
      <c r="D17" s="11">
        <v>85</v>
      </c>
      <c r="E17" s="10">
        <v>229</v>
      </c>
      <c r="F17" s="11">
        <v>302</v>
      </c>
      <c r="G17" s="10">
        <v>257</v>
      </c>
      <c r="H17" s="11">
        <v>88</v>
      </c>
      <c r="I17" s="10">
        <v>0</v>
      </c>
      <c r="J17" s="11">
        <v>0</v>
      </c>
      <c r="K17" s="10">
        <v>0</v>
      </c>
      <c r="L17" s="11">
        <v>0</v>
      </c>
      <c r="M17" s="10">
        <v>0</v>
      </c>
      <c r="N17" s="11">
        <v>0</v>
      </c>
      <c r="O17" s="10">
        <v>104.47154471544715</v>
      </c>
      <c r="P17" s="12">
        <v>103.5294117647059</v>
      </c>
      <c r="Q17" s="10">
        <v>0</v>
      </c>
      <c r="R17" s="11">
        <v>0</v>
      </c>
      <c r="S17" s="10">
        <v>0</v>
      </c>
      <c r="T17" s="11">
        <v>0</v>
      </c>
      <c r="U17" s="10">
        <v>49</v>
      </c>
      <c r="V17" s="16">
        <v>72</v>
      </c>
      <c r="W17" s="10">
        <v>1522</v>
      </c>
      <c r="X17" s="17">
        <v>1111</v>
      </c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</row>
    <row r="18" spans="2:36" s="4" customFormat="1" ht="22.5" customHeight="1" x14ac:dyDescent="0.25">
      <c r="B18" s="15" t="s">
        <v>35</v>
      </c>
      <c r="C18" s="10">
        <v>196</v>
      </c>
      <c r="D18" s="16">
        <v>104</v>
      </c>
      <c r="E18" s="10">
        <v>186</v>
      </c>
      <c r="F18" s="16">
        <v>211</v>
      </c>
      <c r="G18" s="10">
        <v>171</v>
      </c>
      <c r="H18" s="16">
        <v>102</v>
      </c>
      <c r="I18" s="10">
        <v>0</v>
      </c>
      <c r="J18" s="16">
        <v>0</v>
      </c>
      <c r="K18" s="10">
        <v>0</v>
      </c>
      <c r="L18" s="16">
        <v>0</v>
      </c>
      <c r="M18" s="10">
        <v>0</v>
      </c>
      <c r="N18" s="16">
        <v>0</v>
      </c>
      <c r="O18" s="10">
        <v>87.244897959183675</v>
      </c>
      <c r="P18" s="12">
        <v>98.076923076923066</v>
      </c>
      <c r="Q18" s="10">
        <v>14</v>
      </c>
      <c r="R18" s="16">
        <v>17</v>
      </c>
      <c r="S18" s="10">
        <v>0</v>
      </c>
      <c r="T18" s="16">
        <v>0</v>
      </c>
      <c r="U18" s="10">
        <v>98</v>
      </c>
      <c r="V18" s="16">
        <v>62</v>
      </c>
      <c r="W18" s="10">
        <v>754</v>
      </c>
      <c r="X18" s="17">
        <v>1844</v>
      </c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</row>
    <row r="19" spans="2:36" s="4" customFormat="1" ht="22.5" customHeight="1" x14ac:dyDescent="0.25">
      <c r="B19" s="15" t="s">
        <v>11</v>
      </c>
      <c r="C19" s="10">
        <v>179</v>
      </c>
      <c r="D19" s="16">
        <v>96</v>
      </c>
      <c r="E19" s="10">
        <v>212</v>
      </c>
      <c r="F19" s="16">
        <v>166</v>
      </c>
      <c r="G19" s="10">
        <v>178</v>
      </c>
      <c r="H19" s="16">
        <v>100</v>
      </c>
      <c r="I19" s="10">
        <v>0</v>
      </c>
      <c r="J19" s="16">
        <v>0</v>
      </c>
      <c r="K19" s="10">
        <v>0</v>
      </c>
      <c r="L19" s="16">
        <v>0</v>
      </c>
      <c r="M19" s="10">
        <v>0</v>
      </c>
      <c r="N19" s="16">
        <v>0</v>
      </c>
      <c r="O19" s="10">
        <v>99.441340782122893</v>
      </c>
      <c r="P19" s="12">
        <v>104.16666666666667</v>
      </c>
      <c r="Q19" s="10">
        <v>0</v>
      </c>
      <c r="R19" s="16">
        <v>0</v>
      </c>
      <c r="S19" s="10">
        <v>0</v>
      </c>
      <c r="T19" s="16">
        <v>0</v>
      </c>
      <c r="U19" s="10">
        <v>48</v>
      </c>
      <c r="V19" s="16">
        <v>42</v>
      </c>
      <c r="W19" s="10">
        <v>278</v>
      </c>
      <c r="X19" s="17">
        <v>1117</v>
      </c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</row>
    <row r="20" spans="2:36" s="4" customFormat="1" ht="22.5" customHeight="1" x14ac:dyDescent="0.25">
      <c r="B20" s="15" t="s">
        <v>12</v>
      </c>
      <c r="C20" s="10">
        <v>77</v>
      </c>
      <c r="D20" s="16">
        <v>74</v>
      </c>
      <c r="E20" s="10">
        <v>113</v>
      </c>
      <c r="F20" s="16">
        <v>72</v>
      </c>
      <c r="G20" s="10">
        <v>78</v>
      </c>
      <c r="H20" s="16">
        <v>68</v>
      </c>
      <c r="I20" s="10">
        <v>0</v>
      </c>
      <c r="J20" s="16">
        <v>0</v>
      </c>
      <c r="K20" s="10">
        <v>0</v>
      </c>
      <c r="L20" s="16">
        <v>0</v>
      </c>
      <c r="M20" s="10">
        <v>0</v>
      </c>
      <c r="N20" s="16">
        <v>0</v>
      </c>
      <c r="O20" s="10">
        <v>101.29870129870129</v>
      </c>
      <c r="P20" s="12">
        <v>91.891891891891902</v>
      </c>
      <c r="Q20" s="10">
        <v>0</v>
      </c>
      <c r="R20" s="16">
        <v>0</v>
      </c>
      <c r="S20" s="10">
        <v>46</v>
      </c>
      <c r="T20" s="16">
        <v>0</v>
      </c>
      <c r="U20" s="10">
        <v>48</v>
      </c>
      <c r="V20" s="16">
        <v>42</v>
      </c>
      <c r="W20" s="10">
        <v>838</v>
      </c>
      <c r="X20" s="17">
        <v>733</v>
      </c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</row>
    <row r="21" spans="2:36" s="4" customFormat="1" ht="22.5" customHeight="1" x14ac:dyDescent="0.25">
      <c r="B21" s="15" t="s">
        <v>13</v>
      </c>
      <c r="C21" s="10">
        <v>92</v>
      </c>
      <c r="D21" s="16">
        <v>106</v>
      </c>
      <c r="E21" s="10">
        <v>159</v>
      </c>
      <c r="F21" s="16">
        <v>123</v>
      </c>
      <c r="G21" s="10">
        <v>102</v>
      </c>
      <c r="H21" s="16">
        <v>80</v>
      </c>
      <c r="I21" s="10">
        <v>0</v>
      </c>
      <c r="J21" s="16">
        <v>0</v>
      </c>
      <c r="K21" s="10">
        <v>0</v>
      </c>
      <c r="L21" s="16">
        <v>0</v>
      </c>
      <c r="M21" s="10">
        <v>0</v>
      </c>
      <c r="N21" s="16">
        <v>0</v>
      </c>
      <c r="O21" s="10">
        <v>110.86956521739131</v>
      </c>
      <c r="P21" s="12">
        <v>75.471698113207552</v>
      </c>
      <c r="Q21" s="10">
        <v>0</v>
      </c>
      <c r="R21" s="16">
        <v>0</v>
      </c>
      <c r="S21" s="10">
        <v>9</v>
      </c>
      <c r="T21" s="16">
        <v>0</v>
      </c>
      <c r="U21" s="10">
        <v>40</v>
      </c>
      <c r="V21" s="16">
        <v>72</v>
      </c>
      <c r="W21" s="10">
        <v>805</v>
      </c>
      <c r="X21" s="17">
        <v>553</v>
      </c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</row>
    <row r="22" spans="2:36" s="18" customFormat="1" ht="22.5" customHeight="1" x14ac:dyDescent="0.25">
      <c r="B22" s="15" t="s">
        <v>18</v>
      </c>
      <c r="C22" s="10">
        <v>136</v>
      </c>
      <c r="D22" s="16">
        <v>85</v>
      </c>
      <c r="E22" s="10">
        <v>309</v>
      </c>
      <c r="F22" s="16">
        <v>181</v>
      </c>
      <c r="G22" s="10">
        <v>140</v>
      </c>
      <c r="H22" s="16">
        <v>88</v>
      </c>
      <c r="I22" s="10">
        <v>0</v>
      </c>
      <c r="J22" s="16">
        <v>0</v>
      </c>
      <c r="K22" s="10">
        <v>0</v>
      </c>
      <c r="L22" s="16">
        <v>0</v>
      </c>
      <c r="M22" s="10">
        <v>0</v>
      </c>
      <c r="N22" s="16">
        <v>0</v>
      </c>
      <c r="O22" s="10">
        <v>102.94117647058823</v>
      </c>
      <c r="P22" s="12">
        <v>103.5294117647059</v>
      </c>
      <c r="Q22" s="10">
        <v>0</v>
      </c>
      <c r="R22" s="16">
        <v>0</v>
      </c>
      <c r="S22" s="10">
        <v>109</v>
      </c>
      <c r="T22" s="16">
        <v>32</v>
      </c>
      <c r="U22" s="10">
        <v>55</v>
      </c>
      <c r="V22" s="16">
        <v>46</v>
      </c>
      <c r="W22" s="10">
        <v>484</v>
      </c>
      <c r="X22" s="17">
        <v>739</v>
      </c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</row>
    <row r="23" spans="2:36" s="18" customFormat="1" ht="22.5" customHeight="1" x14ac:dyDescent="0.25">
      <c r="B23" s="15" t="s">
        <v>14</v>
      </c>
      <c r="C23" s="10">
        <v>108</v>
      </c>
      <c r="D23" s="16">
        <v>50</v>
      </c>
      <c r="E23" s="10">
        <v>174</v>
      </c>
      <c r="F23" s="16">
        <v>181</v>
      </c>
      <c r="G23" s="10">
        <v>113</v>
      </c>
      <c r="H23" s="16">
        <v>51</v>
      </c>
      <c r="I23" s="10">
        <v>0</v>
      </c>
      <c r="J23" s="16">
        <v>0</v>
      </c>
      <c r="K23" s="10">
        <v>0</v>
      </c>
      <c r="L23" s="16">
        <v>0</v>
      </c>
      <c r="M23" s="10">
        <v>0</v>
      </c>
      <c r="N23" s="16">
        <v>0</v>
      </c>
      <c r="O23" s="10">
        <v>104.62962962962963</v>
      </c>
      <c r="P23" s="12">
        <v>102</v>
      </c>
      <c r="Q23" s="10">
        <v>1</v>
      </c>
      <c r="R23" s="16">
        <v>2</v>
      </c>
      <c r="S23" s="10">
        <v>0</v>
      </c>
      <c r="T23" s="16">
        <v>0</v>
      </c>
      <c r="U23" s="10">
        <v>33</v>
      </c>
      <c r="V23" s="16">
        <v>38</v>
      </c>
      <c r="W23" s="10">
        <v>3436</v>
      </c>
      <c r="X23" s="17">
        <v>2986</v>
      </c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</row>
    <row r="24" spans="2:36" s="18" customFormat="1" ht="22.5" customHeight="1" x14ac:dyDescent="0.25">
      <c r="B24" s="15" t="s">
        <v>15</v>
      </c>
      <c r="C24" s="10">
        <v>93</v>
      </c>
      <c r="D24" s="16">
        <v>62</v>
      </c>
      <c r="E24" s="10">
        <v>175</v>
      </c>
      <c r="F24" s="16">
        <v>150</v>
      </c>
      <c r="G24" s="10">
        <v>98</v>
      </c>
      <c r="H24" s="16">
        <v>59</v>
      </c>
      <c r="I24" s="10">
        <v>0</v>
      </c>
      <c r="J24" s="16">
        <v>0</v>
      </c>
      <c r="K24" s="10">
        <v>0</v>
      </c>
      <c r="L24" s="16">
        <v>0</v>
      </c>
      <c r="M24" s="10">
        <v>0</v>
      </c>
      <c r="N24" s="16">
        <v>0</v>
      </c>
      <c r="O24" s="10">
        <v>105.3763440860215</v>
      </c>
      <c r="P24" s="12">
        <v>95.161290322580655</v>
      </c>
      <c r="Q24" s="10">
        <v>0</v>
      </c>
      <c r="R24" s="16">
        <v>0</v>
      </c>
      <c r="S24" s="10">
        <v>0</v>
      </c>
      <c r="T24" s="16">
        <v>0</v>
      </c>
      <c r="U24" s="10">
        <v>52</v>
      </c>
      <c r="V24" s="16">
        <v>44</v>
      </c>
      <c r="W24" s="10">
        <v>2206</v>
      </c>
      <c r="X24" s="17">
        <v>2540</v>
      </c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</row>
    <row r="25" spans="2:36" s="18" customFormat="1" ht="22.5" customHeight="1" x14ac:dyDescent="0.25">
      <c r="B25" s="15" t="s">
        <v>36</v>
      </c>
      <c r="C25" s="10">
        <v>91</v>
      </c>
      <c r="D25" s="16">
        <v>63</v>
      </c>
      <c r="E25" s="10">
        <v>142</v>
      </c>
      <c r="F25" s="16">
        <v>156</v>
      </c>
      <c r="G25" s="10">
        <v>92</v>
      </c>
      <c r="H25" s="16">
        <v>56</v>
      </c>
      <c r="I25" s="10">
        <v>0</v>
      </c>
      <c r="J25" s="16">
        <v>0</v>
      </c>
      <c r="K25" s="10">
        <v>0</v>
      </c>
      <c r="L25" s="16">
        <v>0</v>
      </c>
      <c r="M25" s="10">
        <v>0</v>
      </c>
      <c r="N25" s="16">
        <v>0</v>
      </c>
      <c r="O25" s="10">
        <v>101.09890109890109</v>
      </c>
      <c r="P25" s="12">
        <v>88.888888888888886</v>
      </c>
      <c r="Q25" s="10">
        <v>0</v>
      </c>
      <c r="R25" s="16">
        <v>0</v>
      </c>
      <c r="S25" s="10">
        <v>0</v>
      </c>
      <c r="T25" s="16">
        <v>0</v>
      </c>
      <c r="U25" s="10">
        <v>50</v>
      </c>
      <c r="V25" s="16">
        <v>49</v>
      </c>
      <c r="W25" s="10">
        <v>1336</v>
      </c>
      <c r="X25" s="17">
        <v>1220</v>
      </c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</row>
    <row r="26" spans="2:36" s="18" customFormat="1" ht="27.75" customHeight="1" thickBot="1" x14ac:dyDescent="0.3">
      <c r="B26" s="19" t="s">
        <v>16</v>
      </c>
      <c r="C26" s="20">
        <v>3468</v>
      </c>
      <c r="D26" s="21">
        <v>2186</v>
      </c>
      <c r="E26" s="20">
        <v>4591</v>
      </c>
      <c r="F26" s="21">
        <v>4287</v>
      </c>
      <c r="G26" s="20">
        <v>3369</v>
      </c>
      <c r="H26" s="21">
        <v>1973</v>
      </c>
      <c r="I26" s="20">
        <v>24</v>
      </c>
      <c r="J26" s="21">
        <v>2</v>
      </c>
      <c r="K26" s="20">
        <v>0</v>
      </c>
      <c r="L26" s="21">
        <v>0</v>
      </c>
      <c r="M26" s="20">
        <v>0</v>
      </c>
      <c r="N26" s="22">
        <v>0</v>
      </c>
      <c r="O26" s="20">
        <v>97.145328719723182</v>
      </c>
      <c r="P26" s="21">
        <v>90.256175663311993</v>
      </c>
      <c r="Q26" s="20">
        <v>147</v>
      </c>
      <c r="R26" s="21">
        <v>163</v>
      </c>
      <c r="S26" s="20">
        <v>658</v>
      </c>
      <c r="T26" s="21">
        <v>82</v>
      </c>
      <c r="U26" s="20">
        <v>1335</v>
      </c>
      <c r="V26" s="21">
        <v>1607</v>
      </c>
      <c r="W26" s="20">
        <v>33362</v>
      </c>
      <c r="X26" s="23">
        <v>42618</v>
      </c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</row>
    <row r="27" spans="2:36" s="2" customFormat="1" ht="15.75" thickTop="1" x14ac:dyDescent="0.25">
      <c r="B27" s="47"/>
      <c r="C27" s="47"/>
      <c r="D27" s="47"/>
      <c r="E27" s="47"/>
      <c r="F27" s="47"/>
      <c r="G27" s="47"/>
      <c r="Z27" s="24"/>
      <c r="AA27" s="24"/>
      <c r="AB27" s="24"/>
      <c r="AC27" s="24"/>
      <c r="AD27" s="24"/>
      <c r="AE27" s="24"/>
      <c r="AF27" s="24"/>
      <c r="AG27" s="24"/>
      <c r="AH27" s="24"/>
      <c r="AI27" s="24"/>
      <c r="AJ27" s="24"/>
    </row>
    <row r="28" spans="2:36" s="1" customFormat="1" ht="15" customHeight="1" x14ac:dyDescent="0.25">
      <c r="Z28" s="25"/>
      <c r="AA28" s="25"/>
      <c r="AB28" s="25"/>
      <c r="AC28" s="25"/>
      <c r="AD28" s="25"/>
      <c r="AE28" s="25"/>
      <c r="AF28" s="25"/>
      <c r="AG28" s="25"/>
      <c r="AH28" s="25"/>
      <c r="AI28" s="25"/>
      <c r="AJ28" s="25"/>
    </row>
    <row r="29" spans="2:36" s="1" customFormat="1" ht="15" customHeight="1" x14ac:dyDescent="0.25">
      <c r="B29" s="46" t="s">
        <v>20</v>
      </c>
      <c r="C29" s="46"/>
      <c r="D29" s="46"/>
      <c r="E29" s="46"/>
      <c r="F29" s="46"/>
      <c r="G29" s="46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/>
    </row>
    <row r="30" spans="2:36" s="2" customFormat="1" ht="14.25" customHeight="1" x14ac:dyDescent="0.25">
      <c r="B30" s="38" t="s">
        <v>21</v>
      </c>
      <c r="C30" s="38"/>
      <c r="D30" s="38"/>
      <c r="E30" s="38"/>
      <c r="Z30" s="24"/>
      <c r="AA30" s="24"/>
      <c r="AB30" s="24"/>
      <c r="AC30" s="24"/>
      <c r="AD30" s="24"/>
      <c r="AE30" s="24"/>
      <c r="AF30" s="24"/>
      <c r="AG30" s="24"/>
      <c r="AH30" s="24"/>
      <c r="AI30" s="24"/>
      <c r="AJ30" s="24"/>
    </row>
    <row r="31" spans="2:36" s="2" customFormat="1" ht="14.25" customHeight="1" x14ac:dyDescent="0.25">
      <c r="B31" s="3"/>
      <c r="C31" s="39" t="s">
        <v>22</v>
      </c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Z31" s="24"/>
      <c r="AA31" s="24"/>
      <c r="AB31" s="24"/>
      <c r="AC31" s="24"/>
      <c r="AD31" s="24"/>
      <c r="AE31" s="24"/>
      <c r="AF31" s="24"/>
      <c r="AG31" s="24"/>
      <c r="AH31" s="24"/>
      <c r="AI31" s="24"/>
      <c r="AJ31" s="24"/>
    </row>
    <row r="32" spans="2:36" s="2" customFormat="1" ht="16.5" customHeight="1" thickBot="1" x14ac:dyDescent="0.3">
      <c r="C32" s="40" t="s">
        <v>37</v>
      </c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1" t="s">
        <v>24</v>
      </c>
      <c r="X32" s="41"/>
      <c r="Z32" s="24"/>
      <c r="AA32" s="24"/>
      <c r="AB32" s="24"/>
      <c r="AC32" s="24"/>
      <c r="AD32" s="24"/>
      <c r="AE32" s="24"/>
      <c r="AF32" s="24"/>
      <c r="AG32" s="24"/>
      <c r="AH32" s="24"/>
      <c r="AI32" s="24"/>
      <c r="AJ32" s="24"/>
    </row>
    <row r="33" spans="2:36" s="4" customFormat="1" ht="15.75" thickTop="1" x14ac:dyDescent="0.25">
      <c r="B33" s="42" t="s">
        <v>0</v>
      </c>
      <c r="C33" s="33" t="s">
        <v>1</v>
      </c>
      <c r="D33" s="34"/>
      <c r="E33" s="34"/>
      <c r="F33" s="45"/>
      <c r="G33" s="33" t="s">
        <v>2</v>
      </c>
      <c r="H33" s="34"/>
      <c r="I33" s="34"/>
      <c r="J33" s="45"/>
      <c r="K33" s="33" t="s">
        <v>25</v>
      </c>
      <c r="L33" s="34"/>
      <c r="M33" s="34"/>
      <c r="N33" s="45"/>
      <c r="O33" s="33" t="s">
        <v>26</v>
      </c>
      <c r="P33" s="45"/>
      <c r="Q33" s="33" t="s">
        <v>3</v>
      </c>
      <c r="R33" s="34"/>
      <c r="S33" s="34"/>
      <c r="T33" s="45"/>
      <c r="U33" s="33" t="s">
        <v>27</v>
      </c>
      <c r="V33" s="34"/>
      <c r="W33" s="34"/>
      <c r="X33" s="35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</row>
    <row r="34" spans="2:36" s="4" customFormat="1" ht="15" x14ac:dyDescent="0.25">
      <c r="B34" s="43"/>
      <c r="C34" s="30" t="s">
        <v>28</v>
      </c>
      <c r="D34" s="31"/>
      <c r="E34" s="30" t="s">
        <v>29</v>
      </c>
      <c r="F34" s="31"/>
      <c r="G34" s="36" t="s">
        <v>28</v>
      </c>
      <c r="H34" s="37"/>
      <c r="I34" s="30" t="s">
        <v>29</v>
      </c>
      <c r="J34" s="31"/>
      <c r="K34" s="30" t="s">
        <v>28</v>
      </c>
      <c r="L34" s="31"/>
      <c r="M34" s="30" t="s">
        <v>29</v>
      </c>
      <c r="N34" s="31"/>
      <c r="O34" s="30" t="s">
        <v>30</v>
      </c>
      <c r="P34" s="31"/>
      <c r="Q34" s="30" t="s">
        <v>28</v>
      </c>
      <c r="R34" s="31"/>
      <c r="S34" s="30" t="s">
        <v>29</v>
      </c>
      <c r="T34" s="31"/>
      <c r="U34" s="30" t="s">
        <v>28</v>
      </c>
      <c r="V34" s="31"/>
      <c r="W34" s="30" t="s">
        <v>29</v>
      </c>
      <c r="X34" s="32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</row>
    <row r="35" spans="2:36" s="4" customFormat="1" ht="16.5" customHeight="1" x14ac:dyDescent="0.25">
      <c r="B35" s="44"/>
      <c r="C35" s="5" t="s">
        <v>31</v>
      </c>
      <c r="D35" s="6" t="s">
        <v>32</v>
      </c>
      <c r="E35" s="5" t="s">
        <v>31</v>
      </c>
      <c r="F35" s="6" t="s">
        <v>32</v>
      </c>
      <c r="G35" s="5" t="s">
        <v>31</v>
      </c>
      <c r="H35" s="6" t="s">
        <v>32</v>
      </c>
      <c r="I35" s="5" t="s">
        <v>31</v>
      </c>
      <c r="J35" s="6" t="s">
        <v>32</v>
      </c>
      <c r="K35" s="5" t="s">
        <v>31</v>
      </c>
      <c r="L35" s="6" t="s">
        <v>32</v>
      </c>
      <c r="M35" s="5" t="s">
        <v>31</v>
      </c>
      <c r="N35" s="7" t="s">
        <v>32</v>
      </c>
      <c r="O35" s="5" t="s">
        <v>31</v>
      </c>
      <c r="P35" s="6" t="s">
        <v>32</v>
      </c>
      <c r="Q35" s="5" t="s">
        <v>31</v>
      </c>
      <c r="R35" s="6" t="s">
        <v>32</v>
      </c>
      <c r="S35" s="5" t="s">
        <v>31</v>
      </c>
      <c r="T35" s="6" t="s">
        <v>32</v>
      </c>
      <c r="U35" s="5" t="s">
        <v>31</v>
      </c>
      <c r="V35" s="6" t="s">
        <v>32</v>
      </c>
      <c r="W35" s="5" t="s">
        <v>31</v>
      </c>
      <c r="X35" s="8" t="s">
        <v>32</v>
      </c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</row>
    <row r="36" spans="2:36" s="4" customFormat="1" ht="22.5" customHeight="1" x14ac:dyDescent="0.25">
      <c r="B36" s="9" t="s">
        <v>33</v>
      </c>
      <c r="C36" s="10">
        <v>1811</v>
      </c>
      <c r="D36" s="11">
        <v>1814</v>
      </c>
      <c r="E36" s="10">
        <v>1716</v>
      </c>
      <c r="F36" s="11">
        <v>984</v>
      </c>
      <c r="G36" s="10">
        <v>1810</v>
      </c>
      <c r="H36" s="11">
        <v>1811</v>
      </c>
      <c r="I36" s="10">
        <v>96</v>
      </c>
      <c r="J36" s="11">
        <v>0</v>
      </c>
      <c r="K36" s="10">
        <v>0</v>
      </c>
      <c r="L36" s="11">
        <v>0</v>
      </c>
      <c r="M36" s="10">
        <v>0</v>
      </c>
      <c r="N36" s="26">
        <v>0</v>
      </c>
      <c r="O36" s="10">
        <v>99.944781888459417</v>
      </c>
      <c r="P36" s="12">
        <v>99.834619625137819</v>
      </c>
      <c r="Q36" s="10">
        <v>0</v>
      </c>
      <c r="R36" s="11">
        <v>0</v>
      </c>
      <c r="S36" s="10">
        <v>0</v>
      </c>
      <c r="T36" s="11">
        <v>0</v>
      </c>
      <c r="U36" s="10">
        <v>113</v>
      </c>
      <c r="V36" s="11">
        <v>86</v>
      </c>
      <c r="W36" s="10">
        <v>3919</v>
      </c>
      <c r="X36" s="13">
        <v>5042</v>
      </c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</row>
    <row r="37" spans="2:36" s="4" customFormat="1" ht="22.5" customHeight="1" x14ac:dyDescent="0.25">
      <c r="B37" s="9" t="s">
        <v>34</v>
      </c>
      <c r="C37" s="10">
        <v>2716</v>
      </c>
      <c r="D37" s="11">
        <v>2491</v>
      </c>
      <c r="E37" s="10">
        <v>2837</v>
      </c>
      <c r="F37" s="11">
        <v>2357</v>
      </c>
      <c r="G37" s="10">
        <v>2338</v>
      </c>
      <c r="H37" s="11">
        <v>1967</v>
      </c>
      <c r="I37" s="10">
        <v>10</v>
      </c>
      <c r="J37" s="11">
        <v>7</v>
      </c>
      <c r="K37" s="10">
        <v>0</v>
      </c>
      <c r="L37" s="11">
        <v>0</v>
      </c>
      <c r="M37" s="10">
        <v>0</v>
      </c>
      <c r="N37" s="26">
        <v>0</v>
      </c>
      <c r="O37" s="10">
        <v>86.082474226804123</v>
      </c>
      <c r="P37" s="12">
        <v>78.964271376957043</v>
      </c>
      <c r="Q37" s="10">
        <v>406</v>
      </c>
      <c r="R37" s="11">
        <v>466</v>
      </c>
      <c r="S37" s="10">
        <v>878</v>
      </c>
      <c r="T37" s="11">
        <v>580</v>
      </c>
      <c r="U37" s="10">
        <v>164</v>
      </c>
      <c r="V37" s="11">
        <v>194</v>
      </c>
      <c r="W37" s="10">
        <v>3365</v>
      </c>
      <c r="X37" s="13">
        <v>5141</v>
      </c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4"/>
    </row>
    <row r="38" spans="2:36" s="4" customFormat="1" ht="22.5" customHeight="1" x14ac:dyDescent="0.25">
      <c r="B38" s="9" t="s">
        <v>17</v>
      </c>
      <c r="C38" s="10">
        <v>1169</v>
      </c>
      <c r="D38" s="11">
        <v>1131</v>
      </c>
      <c r="E38" s="10">
        <v>1226</v>
      </c>
      <c r="F38" s="11">
        <v>830</v>
      </c>
      <c r="G38" s="10">
        <v>1151</v>
      </c>
      <c r="H38" s="11">
        <v>932</v>
      </c>
      <c r="I38" s="10">
        <v>0</v>
      </c>
      <c r="J38" s="11">
        <v>0</v>
      </c>
      <c r="K38" s="10">
        <v>0</v>
      </c>
      <c r="L38" s="11">
        <v>0</v>
      </c>
      <c r="M38" s="10">
        <v>0</v>
      </c>
      <c r="N38" s="26">
        <v>0</v>
      </c>
      <c r="O38" s="10">
        <v>98.460222412318217</v>
      </c>
      <c r="P38" s="12">
        <v>82.404951370468609</v>
      </c>
      <c r="Q38" s="10">
        <v>31</v>
      </c>
      <c r="R38" s="11">
        <v>50</v>
      </c>
      <c r="S38" s="10">
        <v>0</v>
      </c>
      <c r="T38" s="11">
        <v>0</v>
      </c>
      <c r="U38" s="10">
        <v>29</v>
      </c>
      <c r="V38" s="11">
        <v>409</v>
      </c>
      <c r="W38" s="10">
        <v>2033</v>
      </c>
      <c r="X38" s="13">
        <v>2461</v>
      </c>
      <c r="Z38" s="14"/>
      <c r="AA38" s="14"/>
      <c r="AB38" s="14"/>
      <c r="AC38" s="14"/>
      <c r="AD38" s="14"/>
      <c r="AE38" s="14"/>
      <c r="AF38" s="14"/>
      <c r="AG38" s="14"/>
      <c r="AH38" s="14"/>
      <c r="AI38" s="14"/>
      <c r="AJ38" s="14"/>
    </row>
    <row r="39" spans="2:36" s="4" customFormat="1" ht="22.5" customHeight="1" x14ac:dyDescent="0.25">
      <c r="B39" s="9" t="s">
        <v>4</v>
      </c>
      <c r="C39" s="10">
        <v>1941</v>
      </c>
      <c r="D39" s="11">
        <v>1652</v>
      </c>
      <c r="E39" s="10">
        <v>1398</v>
      </c>
      <c r="F39" s="11">
        <v>1573</v>
      </c>
      <c r="G39" s="10">
        <v>1908</v>
      </c>
      <c r="H39" s="11">
        <v>1526</v>
      </c>
      <c r="I39" s="10">
        <v>0</v>
      </c>
      <c r="J39" s="11">
        <v>0</v>
      </c>
      <c r="K39" s="10">
        <v>0</v>
      </c>
      <c r="L39" s="11">
        <v>0</v>
      </c>
      <c r="M39" s="10">
        <v>0</v>
      </c>
      <c r="N39" s="26">
        <v>0</v>
      </c>
      <c r="O39" s="10">
        <v>98.299845440494593</v>
      </c>
      <c r="P39" s="12">
        <v>92.372881355932208</v>
      </c>
      <c r="Q39" s="10">
        <v>0</v>
      </c>
      <c r="R39" s="11">
        <v>72</v>
      </c>
      <c r="S39" s="10">
        <v>0</v>
      </c>
      <c r="T39" s="11">
        <v>0</v>
      </c>
      <c r="U39" s="10">
        <v>88</v>
      </c>
      <c r="V39" s="11">
        <v>94</v>
      </c>
      <c r="W39" s="10">
        <v>2429</v>
      </c>
      <c r="X39" s="13">
        <v>3110</v>
      </c>
      <c r="Z39" s="14"/>
      <c r="AA39" s="14"/>
      <c r="AB39" s="14"/>
      <c r="AC39" s="14"/>
      <c r="AD39" s="14"/>
      <c r="AE39" s="14"/>
      <c r="AF39" s="14"/>
      <c r="AG39" s="14"/>
      <c r="AH39" s="14"/>
      <c r="AI39" s="14"/>
      <c r="AJ39" s="14"/>
    </row>
    <row r="40" spans="2:36" s="4" customFormat="1" ht="22.5" customHeight="1" x14ac:dyDescent="0.25">
      <c r="B40" s="9" t="s">
        <v>5</v>
      </c>
      <c r="C40" s="10">
        <v>2136</v>
      </c>
      <c r="D40" s="11">
        <v>1659</v>
      </c>
      <c r="E40" s="10">
        <v>1811</v>
      </c>
      <c r="F40" s="11">
        <v>2319</v>
      </c>
      <c r="G40" s="10">
        <v>2057</v>
      </c>
      <c r="H40" s="11">
        <v>1509</v>
      </c>
      <c r="I40" s="10">
        <v>0</v>
      </c>
      <c r="J40" s="11">
        <v>0</v>
      </c>
      <c r="K40" s="10">
        <v>0</v>
      </c>
      <c r="L40" s="11">
        <v>0</v>
      </c>
      <c r="M40" s="10">
        <v>0</v>
      </c>
      <c r="N40" s="26">
        <v>0</v>
      </c>
      <c r="O40" s="10">
        <v>96.301498127340821</v>
      </c>
      <c r="P40" s="12">
        <v>90.958408679927672</v>
      </c>
      <c r="Q40" s="10">
        <v>32</v>
      </c>
      <c r="R40" s="11">
        <v>151</v>
      </c>
      <c r="S40" s="10">
        <v>921.3</v>
      </c>
      <c r="T40" s="11">
        <v>282.3</v>
      </c>
      <c r="U40" s="10">
        <v>100</v>
      </c>
      <c r="V40" s="11">
        <v>91</v>
      </c>
      <c r="W40" s="10">
        <v>3681</v>
      </c>
      <c r="X40" s="13">
        <v>4582</v>
      </c>
      <c r="Z40" s="14"/>
      <c r="AA40" s="14"/>
      <c r="AB40" s="14"/>
      <c r="AC40" s="14"/>
      <c r="AD40" s="14"/>
      <c r="AE40" s="14"/>
      <c r="AF40" s="14"/>
      <c r="AG40" s="14"/>
      <c r="AH40" s="14"/>
      <c r="AI40" s="14"/>
      <c r="AJ40" s="14"/>
    </row>
    <row r="41" spans="2:36" s="4" customFormat="1" ht="22.5" customHeight="1" x14ac:dyDescent="0.25">
      <c r="B41" s="9" t="s">
        <v>6</v>
      </c>
      <c r="C41" s="10">
        <v>1620</v>
      </c>
      <c r="D41" s="11">
        <v>827</v>
      </c>
      <c r="E41" s="10">
        <v>1585</v>
      </c>
      <c r="F41" s="11">
        <v>1567</v>
      </c>
      <c r="G41" s="10">
        <v>1533</v>
      </c>
      <c r="H41" s="11">
        <v>823</v>
      </c>
      <c r="I41" s="10">
        <v>34</v>
      </c>
      <c r="J41" s="11">
        <v>147</v>
      </c>
      <c r="K41" s="10">
        <v>0</v>
      </c>
      <c r="L41" s="11">
        <v>0</v>
      </c>
      <c r="M41" s="10">
        <v>0</v>
      </c>
      <c r="N41" s="26">
        <v>0</v>
      </c>
      <c r="O41" s="10">
        <v>94.629629629629633</v>
      </c>
      <c r="P41" s="12">
        <v>99.516324062877871</v>
      </c>
      <c r="Q41" s="10">
        <v>63</v>
      </c>
      <c r="R41" s="11">
        <v>0</v>
      </c>
      <c r="S41" s="10">
        <v>844</v>
      </c>
      <c r="T41" s="11">
        <v>219</v>
      </c>
      <c r="U41" s="10">
        <v>65</v>
      </c>
      <c r="V41" s="11">
        <v>45</v>
      </c>
      <c r="W41" s="10">
        <v>2400</v>
      </c>
      <c r="X41" s="13">
        <v>4100</v>
      </c>
      <c r="Z41" s="14"/>
      <c r="AA41" s="14"/>
      <c r="AB41" s="14" t="s">
        <v>19</v>
      </c>
      <c r="AC41" s="14"/>
      <c r="AD41" s="14"/>
      <c r="AE41" s="14"/>
      <c r="AF41" s="14"/>
      <c r="AG41" s="14"/>
      <c r="AH41" s="14"/>
      <c r="AI41" s="14"/>
      <c r="AJ41" s="14"/>
    </row>
    <row r="42" spans="2:36" s="4" customFormat="1" ht="22.5" customHeight="1" x14ac:dyDescent="0.25">
      <c r="B42" s="9" t="s">
        <v>7</v>
      </c>
      <c r="C42" s="10">
        <v>3073</v>
      </c>
      <c r="D42" s="11">
        <v>3052</v>
      </c>
      <c r="E42" s="10">
        <v>2779</v>
      </c>
      <c r="F42" s="11">
        <v>2378</v>
      </c>
      <c r="G42" s="10">
        <v>3026</v>
      </c>
      <c r="H42" s="11">
        <v>3061</v>
      </c>
      <c r="I42" s="10">
        <v>0</v>
      </c>
      <c r="J42" s="11">
        <v>0</v>
      </c>
      <c r="K42" s="10">
        <v>0</v>
      </c>
      <c r="L42" s="11">
        <v>0</v>
      </c>
      <c r="M42" s="10">
        <v>0</v>
      </c>
      <c r="N42" s="26">
        <v>0</v>
      </c>
      <c r="O42" s="10">
        <v>98.470549951187763</v>
      </c>
      <c r="P42" s="12">
        <v>100.29488859764089</v>
      </c>
      <c r="Q42" s="10">
        <v>12</v>
      </c>
      <c r="R42" s="11">
        <v>0</v>
      </c>
      <c r="S42" s="10">
        <v>162</v>
      </c>
      <c r="T42" s="11">
        <v>221</v>
      </c>
      <c r="U42" s="10">
        <v>150</v>
      </c>
      <c r="V42" s="11">
        <v>106</v>
      </c>
      <c r="W42" s="10">
        <v>2032</v>
      </c>
      <c r="X42" s="13">
        <v>3186</v>
      </c>
      <c r="Z42" s="14"/>
      <c r="AA42" s="14" t="s">
        <v>19</v>
      </c>
      <c r="AB42" s="14"/>
      <c r="AC42" s="14"/>
      <c r="AD42" s="14"/>
      <c r="AE42" s="14"/>
      <c r="AF42" s="14"/>
      <c r="AG42" s="14"/>
      <c r="AH42" s="14"/>
      <c r="AI42" s="14"/>
      <c r="AJ42" s="14"/>
    </row>
    <row r="43" spans="2:36" s="4" customFormat="1" ht="22.5" customHeight="1" x14ac:dyDescent="0.25">
      <c r="B43" s="9" t="s">
        <v>8</v>
      </c>
      <c r="C43" s="10">
        <v>681</v>
      </c>
      <c r="D43" s="11">
        <v>611</v>
      </c>
      <c r="E43" s="10">
        <v>463</v>
      </c>
      <c r="F43" s="11">
        <v>605</v>
      </c>
      <c r="G43" s="10">
        <v>547</v>
      </c>
      <c r="H43" s="11">
        <v>424</v>
      </c>
      <c r="I43" s="10">
        <v>0</v>
      </c>
      <c r="J43" s="11">
        <v>0</v>
      </c>
      <c r="K43" s="10">
        <v>0</v>
      </c>
      <c r="L43" s="11">
        <v>0</v>
      </c>
      <c r="M43" s="10">
        <v>0</v>
      </c>
      <c r="N43" s="26">
        <v>0</v>
      </c>
      <c r="O43" s="10">
        <v>80.32305433186491</v>
      </c>
      <c r="P43" s="12">
        <v>69.394435351882152</v>
      </c>
      <c r="Q43" s="10">
        <v>0</v>
      </c>
      <c r="R43" s="11">
        <v>128</v>
      </c>
      <c r="S43" s="10">
        <v>0</v>
      </c>
      <c r="T43" s="11">
        <v>0</v>
      </c>
      <c r="U43" s="10">
        <v>153</v>
      </c>
      <c r="V43" s="11">
        <v>115</v>
      </c>
      <c r="W43" s="10">
        <v>1844</v>
      </c>
      <c r="X43" s="13">
        <v>2153</v>
      </c>
      <c r="Z43" s="14"/>
      <c r="AA43" s="14"/>
      <c r="AB43" s="14"/>
      <c r="AC43" s="14"/>
      <c r="AD43" s="14"/>
      <c r="AE43" s="14"/>
      <c r="AF43" s="14"/>
      <c r="AG43" s="14"/>
      <c r="AH43" s="14"/>
      <c r="AI43" s="14"/>
      <c r="AJ43" s="14"/>
    </row>
    <row r="44" spans="2:36" s="4" customFormat="1" ht="22.5" customHeight="1" x14ac:dyDescent="0.25">
      <c r="B44" s="15" t="s">
        <v>9</v>
      </c>
      <c r="C44" s="10">
        <v>1574</v>
      </c>
      <c r="D44" s="11">
        <v>1017</v>
      </c>
      <c r="E44" s="10">
        <v>1367</v>
      </c>
      <c r="F44" s="11">
        <v>1417</v>
      </c>
      <c r="G44" s="10">
        <v>1586</v>
      </c>
      <c r="H44" s="16">
        <v>995</v>
      </c>
      <c r="I44" s="10">
        <v>0</v>
      </c>
      <c r="J44" s="11">
        <v>0</v>
      </c>
      <c r="K44" s="10">
        <v>0</v>
      </c>
      <c r="L44" s="11">
        <v>0</v>
      </c>
      <c r="M44" s="10">
        <v>0</v>
      </c>
      <c r="N44" s="26">
        <v>0</v>
      </c>
      <c r="O44" s="10">
        <v>100.76238881829734</v>
      </c>
      <c r="P44" s="12">
        <v>97.836774827925268</v>
      </c>
      <c r="Q44" s="10">
        <v>0</v>
      </c>
      <c r="R44" s="11">
        <v>5</v>
      </c>
      <c r="S44" s="10">
        <v>0</v>
      </c>
      <c r="T44" s="16">
        <v>0</v>
      </c>
      <c r="U44" s="10">
        <v>49</v>
      </c>
      <c r="V44" s="16">
        <v>72</v>
      </c>
      <c r="W44" s="10">
        <v>1522</v>
      </c>
      <c r="X44" s="17">
        <v>1111</v>
      </c>
      <c r="Z44" s="14"/>
      <c r="AA44" s="14"/>
      <c r="AB44" s="14"/>
      <c r="AC44" s="14" t="s">
        <v>19</v>
      </c>
      <c r="AD44" s="14"/>
      <c r="AE44" s="14"/>
      <c r="AF44" s="14"/>
      <c r="AG44" s="14"/>
      <c r="AH44" s="14"/>
      <c r="AI44" s="14"/>
      <c r="AJ44" s="14"/>
    </row>
    <row r="45" spans="2:36" s="4" customFormat="1" ht="22.5" customHeight="1" x14ac:dyDescent="0.25">
      <c r="B45" s="15" t="s">
        <v>35</v>
      </c>
      <c r="C45" s="10">
        <v>1328</v>
      </c>
      <c r="D45" s="11">
        <v>1092</v>
      </c>
      <c r="E45" s="10">
        <v>798</v>
      </c>
      <c r="F45" s="11">
        <v>834</v>
      </c>
      <c r="G45" s="10">
        <v>1207</v>
      </c>
      <c r="H45" s="16">
        <v>1020</v>
      </c>
      <c r="I45" s="10">
        <v>0</v>
      </c>
      <c r="J45" s="16">
        <v>0</v>
      </c>
      <c r="K45" s="10">
        <v>0</v>
      </c>
      <c r="L45" s="16">
        <v>0</v>
      </c>
      <c r="M45" s="10">
        <v>0</v>
      </c>
      <c r="N45" s="27">
        <v>0</v>
      </c>
      <c r="O45" s="10">
        <v>90.888554216867462</v>
      </c>
      <c r="P45" s="12">
        <v>93.406593406593402</v>
      </c>
      <c r="Q45" s="10">
        <v>103</v>
      </c>
      <c r="R45" s="11">
        <v>70</v>
      </c>
      <c r="S45" s="10">
        <v>0</v>
      </c>
      <c r="T45" s="16">
        <v>0</v>
      </c>
      <c r="U45" s="10">
        <v>98</v>
      </c>
      <c r="V45" s="16">
        <v>62</v>
      </c>
      <c r="W45" s="10">
        <v>754</v>
      </c>
      <c r="X45" s="17">
        <v>1844</v>
      </c>
      <c r="Z45" s="14"/>
      <c r="AA45" s="14"/>
      <c r="AB45" s="14"/>
      <c r="AC45" s="14"/>
      <c r="AD45" s="14"/>
      <c r="AE45" s="14"/>
      <c r="AF45" s="14"/>
      <c r="AG45" s="14"/>
      <c r="AH45" s="14"/>
      <c r="AI45" s="14"/>
      <c r="AJ45" s="14"/>
    </row>
    <row r="46" spans="2:36" s="4" customFormat="1" ht="22.5" customHeight="1" x14ac:dyDescent="0.25">
      <c r="B46" s="15" t="s">
        <v>11</v>
      </c>
      <c r="C46" s="10">
        <v>1350</v>
      </c>
      <c r="D46" s="11">
        <v>1055</v>
      </c>
      <c r="E46" s="10">
        <v>987</v>
      </c>
      <c r="F46" s="11">
        <v>818</v>
      </c>
      <c r="G46" s="10">
        <v>1355</v>
      </c>
      <c r="H46" s="16">
        <v>1060</v>
      </c>
      <c r="I46" s="10">
        <v>0</v>
      </c>
      <c r="J46" s="16">
        <v>0</v>
      </c>
      <c r="K46" s="10">
        <v>0</v>
      </c>
      <c r="L46" s="16">
        <v>0</v>
      </c>
      <c r="M46" s="10">
        <v>0</v>
      </c>
      <c r="N46" s="27">
        <v>0</v>
      </c>
      <c r="O46" s="10">
        <v>100.37037037037038</v>
      </c>
      <c r="P46" s="12">
        <v>100.47393364928909</v>
      </c>
      <c r="Q46" s="10">
        <v>0</v>
      </c>
      <c r="R46" s="11">
        <v>0</v>
      </c>
      <c r="S46" s="10">
        <v>0</v>
      </c>
      <c r="T46" s="16">
        <v>0</v>
      </c>
      <c r="U46" s="10">
        <v>48</v>
      </c>
      <c r="V46" s="16">
        <v>42</v>
      </c>
      <c r="W46" s="10">
        <v>278</v>
      </c>
      <c r="X46" s="17">
        <v>1117</v>
      </c>
      <c r="Z46" s="14"/>
      <c r="AA46" s="14"/>
      <c r="AB46" s="14"/>
      <c r="AC46" s="14"/>
      <c r="AD46" s="14"/>
      <c r="AE46" s="14"/>
      <c r="AF46" s="14"/>
      <c r="AG46" s="14"/>
      <c r="AH46" s="14"/>
      <c r="AI46" s="14"/>
      <c r="AJ46" s="14"/>
    </row>
    <row r="47" spans="2:36" s="4" customFormat="1" ht="22.5" customHeight="1" x14ac:dyDescent="0.25">
      <c r="B47" s="15" t="s">
        <v>12</v>
      </c>
      <c r="C47" s="10">
        <v>546</v>
      </c>
      <c r="D47" s="11">
        <v>590</v>
      </c>
      <c r="E47" s="10">
        <v>592</v>
      </c>
      <c r="F47" s="11">
        <v>790</v>
      </c>
      <c r="G47" s="10">
        <v>566</v>
      </c>
      <c r="H47" s="16">
        <v>581</v>
      </c>
      <c r="I47" s="10">
        <v>0</v>
      </c>
      <c r="J47" s="16">
        <v>0</v>
      </c>
      <c r="K47" s="10">
        <v>0</v>
      </c>
      <c r="L47" s="16">
        <v>0</v>
      </c>
      <c r="M47" s="10">
        <v>0</v>
      </c>
      <c r="N47" s="27">
        <v>0</v>
      </c>
      <c r="O47" s="10">
        <v>103.66300366300368</v>
      </c>
      <c r="P47" s="12">
        <v>98.474576271186436</v>
      </c>
      <c r="Q47" s="10">
        <v>0</v>
      </c>
      <c r="R47" s="11">
        <v>0</v>
      </c>
      <c r="S47" s="10">
        <v>46</v>
      </c>
      <c r="T47" s="16">
        <v>0</v>
      </c>
      <c r="U47" s="10">
        <v>48</v>
      </c>
      <c r="V47" s="16">
        <v>42</v>
      </c>
      <c r="W47" s="10">
        <v>838</v>
      </c>
      <c r="X47" s="17">
        <v>733</v>
      </c>
      <c r="Z47" s="14"/>
      <c r="AA47" s="14"/>
      <c r="AB47" s="14"/>
      <c r="AC47" s="14"/>
      <c r="AD47" s="14"/>
      <c r="AE47" s="14"/>
      <c r="AF47" s="14"/>
      <c r="AG47" s="14"/>
      <c r="AH47" s="14"/>
      <c r="AI47" s="14"/>
      <c r="AJ47" s="14"/>
    </row>
    <row r="48" spans="2:36" s="4" customFormat="1" ht="22.5" customHeight="1" x14ac:dyDescent="0.25">
      <c r="B48" s="15" t="s">
        <v>13</v>
      </c>
      <c r="C48" s="10">
        <v>668</v>
      </c>
      <c r="D48" s="11">
        <v>672</v>
      </c>
      <c r="E48" s="10">
        <v>840</v>
      </c>
      <c r="F48" s="11">
        <v>718</v>
      </c>
      <c r="G48" s="10">
        <v>655</v>
      </c>
      <c r="H48" s="16">
        <v>603</v>
      </c>
      <c r="I48" s="10">
        <v>0</v>
      </c>
      <c r="J48" s="16">
        <v>0</v>
      </c>
      <c r="K48" s="10">
        <v>0</v>
      </c>
      <c r="L48" s="16">
        <v>0</v>
      </c>
      <c r="M48" s="10">
        <v>0</v>
      </c>
      <c r="N48" s="27">
        <v>0</v>
      </c>
      <c r="O48" s="10">
        <v>98.053892215568865</v>
      </c>
      <c r="P48" s="12">
        <v>89.732142857142861</v>
      </c>
      <c r="Q48" s="10">
        <v>3</v>
      </c>
      <c r="R48" s="11">
        <v>0</v>
      </c>
      <c r="S48" s="10">
        <v>26</v>
      </c>
      <c r="T48" s="16">
        <v>0</v>
      </c>
      <c r="U48" s="10">
        <v>40</v>
      </c>
      <c r="V48" s="16">
        <v>72</v>
      </c>
      <c r="W48" s="10">
        <v>805</v>
      </c>
      <c r="X48" s="17">
        <v>553</v>
      </c>
      <c r="Z48" s="14"/>
      <c r="AA48" s="14"/>
      <c r="AB48" s="14"/>
      <c r="AC48" s="14"/>
      <c r="AD48" s="14"/>
      <c r="AE48" s="14"/>
      <c r="AF48" s="14"/>
      <c r="AG48" s="14"/>
      <c r="AH48" s="14"/>
      <c r="AI48" s="14"/>
      <c r="AJ48" s="14"/>
    </row>
    <row r="49" spans="2:36" s="4" customFormat="1" ht="22.5" customHeight="1" x14ac:dyDescent="0.25">
      <c r="B49" s="15" t="s">
        <v>18</v>
      </c>
      <c r="C49" s="10">
        <v>942</v>
      </c>
      <c r="D49" s="11">
        <v>707</v>
      </c>
      <c r="E49" s="10">
        <v>1466.4</v>
      </c>
      <c r="F49" s="11">
        <v>839.4</v>
      </c>
      <c r="G49" s="10">
        <v>897</v>
      </c>
      <c r="H49" s="16">
        <v>709</v>
      </c>
      <c r="I49" s="10">
        <v>0</v>
      </c>
      <c r="J49" s="16">
        <v>0</v>
      </c>
      <c r="K49" s="10">
        <v>0</v>
      </c>
      <c r="L49" s="16">
        <v>0</v>
      </c>
      <c r="M49" s="10">
        <v>0</v>
      </c>
      <c r="N49" s="27">
        <v>0</v>
      </c>
      <c r="O49" s="10">
        <v>95.222929936305732</v>
      </c>
      <c r="P49" s="12">
        <v>100.28288543140029</v>
      </c>
      <c r="Q49" s="10">
        <v>31</v>
      </c>
      <c r="R49" s="11">
        <v>0</v>
      </c>
      <c r="S49" s="10">
        <v>720</v>
      </c>
      <c r="T49" s="16">
        <v>87</v>
      </c>
      <c r="U49" s="10">
        <v>55</v>
      </c>
      <c r="V49" s="16">
        <v>46</v>
      </c>
      <c r="W49" s="10">
        <v>484</v>
      </c>
      <c r="X49" s="17">
        <v>739</v>
      </c>
      <c r="Z49" s="14"/>
      <c r="AA49" s="14"/>
      <c r="AB49" s="14"/>
      <c r="AC49" s="14"/>
      <c r="AD49" s="14"/>
      <c r="AE49" s="14"/>
      <c r="AF49" s="14"/>
      <c r="AG49" s="14"/>
      <c r="AH49" s="14"/>
      <c r="AI49" s="14"/>
      <c r="AJ49" s="14"/>
    </row>
    <row r="50" spans="2:36" s="4" customFormat="1" ht="22.5" customHeight="1" x14ac:dyDescent="0.25">
      <c r="B50" s="15" t="s">
        <v>14</v>
      </c>
      <c r="C50" s="10">
        <v>710</v>
      </c>
      <c r="D50" s="11">
        <v>705</v>
      </c>
      <c r="E50" s="10">
        <v>806</v>
      </c>
      <c r="F50" s="11">
        <v>780</v>
      </c>
      <c r="G50" s="10">
        <v>707</v>
      </c>
      <c r="H50" s="16">
        <v>689</v>
      </c>
      <c r="I50" s="10">
        <v>0</v>
      </c>
      <c r="J50" s="16">
        <v>72</v>
      </c>
      <c r="K50" s="10">
        <v>0</v>
      </c>
      <c r="L50" s="16">
        <v>0</v>
      </c>
      <c r="M50" s="10">
        <v>0</v>
      </c>
      <c r="N50" s="27">
        <v>0</v>
      </c>
      <c r="O50" s="10">
        <v>99.577464788732399</v>
      </c>
      <c r="P50" s="12">
        <v>97.730496453900713</v>
      </c>
      <c r="Q50" s="10">
        <v>4</v>
      </c>
      <c r="R50" s="11">
        <v>10</v>
      </c>
      <c r="S50" s="10">
        <v>0</v>
      </c>
      <c r="T50" s="16">
        <v>0</v>
      </c>
      <c r="U50" s="10">
        <v>33</v>
      </c>
      <c r="V50" s="16">
        <v>38</v>
      </c>
      <c r="W50" s="10">
        <v>3436</v>
      </c>
      <c r="X50" s="17">
        <v>2986</v>
      </c>
      <c r="Z50" s="14"/>
      <c r="AA50" s="14"/>
      <c r="AB50" s="14"/>
      <c r="AC50" s="14"/>
      <c r="AD50" s="14"/>
      <c r="AE50" s="14"/>
      <c r="AF50" s="14"/>
      <c r="AG50" s="14"/>
      <c r="AH50" s="14"/>
      <c r="AI50" s="14"/>
      <c r="AJ50" s="14"/>
    </row>
    <row r="51" spans="2:36" s="4" customFormat="1" ht="22.5" customHeight="1" x14ac:dyDescent="0.25">
      <c r="B51" s="15" t="s">
        <v>15</v>
      </c>
      <c r="C51" s="10">
        <v>680</v>
      </c>
      <c r="D51" s="11">
        <v>626</v>
      </c>
      <c r="E51" s="10">
        <v>642</v>
      </c>
      <c r="F51" s="11">
        <v>802</v>
      </c>
      <c r="G51" s="10">
        <v>680</v>
      </c>
      <c r="H51" s="16">
        <v>632</v>
      </c>
      <c r="I51" s="10">
        <v>0</v>
      </c>
      <c r="J51" s="16">
        <v>0</v>
      </c>
      <c r="K51" s="10">
        <v>0</v>
      </c>
      <c r="L51" s="16">
        <v>0</v>
      </c>
      <c r="M51" s="10">
        <v>0</v>
      </c>
      <c r="N51" s="27">
        <v>0</v>
      </c>
      <c r="O51" s="10">
        <v>100</v>
      </c>
      <c r="P51" s="12">
        <v>100.95846645367412</v>
      </c>
      <c r="Q51" s="10">
        <v>0</v>
      </c>
      <c r="R51" s="11">
        <v>0</v>
      </c>
      <c r="S51" s="10">
        <v>0</v>
      </c>
      <c r="T51" s="16">
        <v>0</v>
      </c>
      <c r="U51" s="10">
        <v>52</v>
      </c>
      <c r="V51" s="16">
        <v>44</v>
      </c>
      <c r="W51" s="10">
        <v>2206</v>
      </c>
      <c r="X51" s="17">
        <v>2540</v>
      </c>
      <c r="Z51" s="14"/>
      <c r="AA51" s="14"/>
      <c r="AB51" s="14"/>
      <c r="AC51" s="14"/>
      <c r="AD51" s="14"/>
      <c r="AE51" s="14"/>
      <c r="AF51" s="14"/>
      <c r="AG51" s="14"/>
      <c r="AH51" s="14"/>
      <c r="AI51" s="14"/>
      <c r="AJ51" s="14"/>
    </row>
    <row r="52" spans="2:36" s="4" customFormat="1" ht="22.5" customHeight="1" x14ac:dyDescent="0.25">
      <c r="B52" s="15" t="s">
        <v>36</v>
      </c>
      <c r="C52" s="10">
        <v>657</v>
      </c>
      <c r="D52" s="11">
        <v>645</v>
      </c>
      <c r="E52" s="10">
        <v>614</v>
      </c>
      <c r="F52" s="11">
        <v>735</v>
      </c>
      <c r="G52" s="10">
        <v>657</v>
      </c>
      <c r="H52" s="16">
        <v>639</v>
      </c>
      <c r="I52" s="10">
        <v>0</v>
      </c>
      <c r="J52" s="16">
        <v>0</v>
      </c>
      <c r="K52" s="10">
        <v>0</v>
      </c>
      <c r="L52" s="16">
        <v>0</v>
      </c>
      <c r="M52" s="10">
        <v>35</v>
      </c>
      <c r="N52" s="27">
        <v>252</v>
      </c>
      <c r="O52" s="10">
        <v>100</v>
      </c>
      <c r="P52" s="12">
        <v>99.069767441860463</v>
      </c>
      <c r="Q52" s="10">
        <v>0</v>
      </c>
      <c r="R52" s="11">
        <v>0</v>
      </c>
      <c r="S52" s="10">
        <v>0</v>
      </c>
      <c r="T52" s="16">
        <v>0</v>
      </c>
      <c r="U52" s="10">
        <v>50</v>
      </c>
      <c r="V52" s="16">
        <v>49</v>
      </c>
      <c r="W52" s="10">
        <v>1336</v>
      </c>
      <c r="X52" s="17">
        <v>1220</v>
      </c>
      <c r="Z52" s="14"/>
      <c r="AA52" s="14"/>
      <c r="AB52" s="14"/>
      <c r="AC52" s="14"/>
      <c r="AD52" s="14"/>
      <c r="AE52" s="14"/>
      <c r="AF52" s="14"/>
      <c r="AG52" s="14"/>
      <c r="AH52" s="14"/>
      <c r="AI52" s="14"/>
      <c r="AJ52" s="14"/>
    </row>
    <row r="53" spans="2:36" s="4" customFormat="1" ht="27.75" customHeight="1" thickBot="1" x14ac:dyDescent="0.3">
      <c r="B53" s="19" t="s">
        <v>16</v>
      </c>
      <c r="C53" s="20">
        <v>23602</v>
      </c>
      <c r="D53" s="21">
        <v>20346</v>
      </c>
      <c r="E53" s="20">
        <v>21927.4</v>
      </c>
      <c r="F53" s="21">
        <v>20346.400000000001</v>
      </c>
      <c r="G53" s="20">
        <v>22680</v>
      </c>
      <c r="H53" s="21">
        <v>18981</v>
      </c>
      <c r="I53" s="20">
        <v>140</v>
      </c>
      <c r="J53" s="21">
        <v>226</v>
      </c>
      <c r="K53" s="20">
        <v>0</v>
      </c>
      <c r="L53" s="21">
        <v>0</v>
      </c>
      <c r="M53" s="20">
        <v>35</v>
      </c>
      <c r="N53" s="22">
        <v>252</v>
      </c>
      <c r="O53" s="20">
        <v>96.093551393949667</v>
      </c>
      <c r="P53" s="21">
        <v>93.29106458271896</v>
      </c>
      <c r="Q53" s="20">
        <v>685</v>
      </c>
      <c r="R53" s="21">
        <v>952</v>
      </c>
      <c r="S53" s="20">
        <v>3597.3</v>
      </c>
      <c r="T53" s="21">
        <v>1389.3</v>
      </c>
      <c r="U53" s="20">
        <v>1335</v>
      </c>
      <c r="V53" s="21">
        <v>1607</v>
      </c>
      <c r="W53" s="20">
        <v>33362</v>
      </c>
      <c r="X53" s="23">
        <v>42618</v>
      </c>
      <c r="Z53" s="14"/>
      <c r="AA53" s="14"/>
      <c r="AB53" s="14"/>
      <c r="AC53" s="14"/>
      <c r="AD53" s="14"/>
      <c r="AE53" s="14"/>
      <c r="AF53" s="14"/>
      <c r="AG53" s="14"/>
      <c r="AH53" s="14"/>
      <c r="AI53" s="14"/>
      <c r="AJ53" s="14"/>
    </row>
    <row r="54" spans="2:36" s="1" customFormat="1" ht="27" customHeight="1" thickTop="1" x14ac:dyDescent="0.25"/>
    <row r="55" spans="2:36" s="1" customFormat="1" x14ac:dyDescent="0.25"/>
    <row r="56" spans="2:36" s="1" customFormat="1" ht="15" customHeight="1" x14ac:dyDescent="0.25">
      <c r="B56" s="46"/>
      <c r="C56" s="46"/>
      <c r="D56" s="46"/>
      <c r="E56" s="46"/>
      <c r="F56" s="46"/>
      <c r="G56" s="46"/>
    </row>
    <row r="57" spans="2:36" s="2" customFormat="1" ht="14.25" customHeight="1" x14ac:dyDescent="0.25">
      <c r="B57" s="38"/>
      <c r="C57" s="38"/>
      <c r="D57" s="38"/>
      <c r="E57" s="38"/>
    </row>
    <row r="58" spans="2:36" s="2" customFormat="1" ht="14.25" customHeight="1" x14ac:dyDescent="0.25">
      <c r="B58" s="3"/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39"/>
      <c r="Q58" s="39"/>
      <c r="R58" s="39"/>
      <c r="S58" s="39"/>
      <c r="T58" s="39"/>
      <c r="U58" s="39"/>
      <c r="V58" s="39"/>
    </row>
    <row r="59" spans="2:36" s="2" customFormat="1" ht="16.5" customHeight="1" thickBot="1" x14ac:dyDescent="0.3"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1"/>
      <c r="X59" s="41"/>
    </row>
    <row r="60" spans="2:36" s="4" customFormat="1" ht="15.75" thickTop="1" x14ac:dyDescent="0.25">
      <c r="B60" s="42"/>
      <c r="C60" s="33"/>
      <c r="D60" s="34"/>
      <c r="E60" s="34"/>
      <c r="F60" s="45"/>
      <c r="G60" s="33"/>
      <c r="H60" s="34"/>
      <c r="I60" s="34"/>
      <c r="J60" s="45"/>
      <c r="K60" s="33" t="s">
        <v>25</v>
      </c>
      <c r="L60" s="34"/>
      <c r="M60" s="34"/>
      <c r="N60" s="45"/>
      <c r="O60" s="33"/>
      <c r="P60" s="45"/>
      <c r="Q60" s="33"/>
      <c r="R60" s="34"/>
      <c r="S60" s="34"/>
      <c r="T60" s="45"/>
      <c r="U60" s="33"/>
      <c r="V60" s="34"/>
      <c r="W60" s="34"/>
      <c r="X60" s="35"/>
      <c r="Z60" s="14"/>
      <c r="AA60" s="14"/>
      <c r="AB60" s="14"/>
      <c r="AC60" s="14"/>
      <c r="AD60" s="14"/>
      <c r="AE60" s="14"/>
      <c r="AF60" s="14"/>
      <c r="AG60" s="14"/>
      <c r="AH60" s="14"/>
      <c r="AI60" s="14"/>
      <c r="AJ60" s="14"/>
    </row>
    <row r="61" spans="2:36" s="4" customFormat="1" ht="15" x14ac:dyDescent="0.25">
      <c r="B61" s="43"/>
      <c r="C61" s="30"/>
      <c r="D61" s="31"/>
      <c r="E61" s="30"/>
      <c r="F61" s="31"/>
      <c r="G61" s="36"/>
      <c r="H61" s="37"/>
      <c r="I61" s="30"/>
      <c r="J61" s="31"/>
      <c r="K61" s="30"/>
      <c r="L61" s="31"/>
      <c r="M61" s="30"/>
      <c r="N61" s="31"/>
      <c r="O61" s="30"/>
      <c r="P61" s="31"/>
      <c r="Q61" s="30"/>
      <c r="R61" s="31"/>
      <c r="S61" s="30"/>
      <c r="T61" s="31"/>
      <c r="U61" s="30"/>
      <c r="V61" s="31"/>
      <c r="W61" s="30"/>
      <c r="X61" s="32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</row>
    <row r="62" spans="2:36" s="4" customFormat="1" ht="16.5" customHeight="1" x14ac:dyDescent="0.25">
      <c r="B62" s="44"/>
      <c r="C62" s="5" t="s">
        <v>32</v>
      </c>
      <c r="D62" s="6" t="s">
        <v>38</v>
      </c>
      <c r="E62" s="5"/>
      <c r="F62" s="6"/>
      <c r="G62" s="5"/>
      <c r="H62" s="6"/>
      <c r="I62" s="5"/>
      <c r="J62" s="6"/>
      <c r="K62" s="5"/>
      <c r="L62" s="6"/>
      <c r="M62" s="5"/>
      <c r="N62" s="7"/>
      <c r="O62" s="5"/>
      <c r="P62" s="6"/>
      <c r="Q62" s="5"/>
      <c r="R62" s="6"/>
      <c r="S62" s="5"/>
      <c r="T62" s="6"/>
      <c r="U62" s="5"/>
      <c r="V62" s="6"/>
      <c r="W62" s="5"/>
      <c r="X62" s="8"/>
      <c r="Z62" s="14"/>
      <c r="AA62" s="14"/>
      <c r="AB62" s="14"/>
      <c r="AC62" s="14"/>
      <c r="AD62" s="14"/>
      <c r="AE62" s="14"/>
      <c r="AF62" s="14"/>
      <c r="AG62" s="14"/>
      <c r="AH62" s="14"/>
      <c r="AI62" s="14"/>
      <c r="AJ62" s="14"/>
    </row>
    <row r="63" spans="2:36" s="4" customFormat="1" ht="22.5" customHeight="1" x14ac:dyDescent="0.25">
      <c r="B63" s="9"/>
      <c r="C63" s="10"/>
      <c r="D63" s="11"/>
      <c r="E63" s="10"/>
      <c r="F63" s="11"/>
      <c r="G63" s="10"/>
      <c r="H63" s="11"/>
      <c r="I63" s="10"/>
      <c r="J63" s="11"/>
      <c r="K63" s="10"/>
      <c r="L63" s="11"/>
      <c r="M63" s="10"/>
      <c r="N63" s="26"/>
      <c r="O63" s="10"/>
      <c r="P63" s="12"/>
      <c r="Q63" s="10"/>
      <c r="R63" s="11"/>
      <c r="S63" s="10"/>
      <c r="T63" s="11"/>
      <c r="U63" s="10"/>
      <c r="V63" s="11"/>
      <c r="W63" s="10"/>
      <c r="X63" s="13"/>
      <c r="Z63" s="14"/>
      <c r="AA63" s="14"/>
      <c r="AB63" s="14"/>
      <c r="AC63" s="14"/>
      <c r="AD63" s="14"/>
      <c r="AE63" s="14"/>
      <c r="AF63" s="14"/>
      <c r="AG63" s="14"/>
      <c r="AH63" s="14"/>
      <c r="AI63" s="14"/>
      <c r="AJ63" s="14"/>
    </row>
    <row r="64" spans="2:36" s="4" customFormat="1" ht="22.5" customHeight="1" x14ac:dyDescent="0.25">
      <c r="B64" s="9"/>
      <c r="C64" s="10"/>
      <c r="D64" s="11"/>
      <c r="E64" s="10"/>
      <c r="F64" s="11"/>
      <c r="G64" s="10"/>
      <c r="H64" s="11"/>
      <c r="I64" s="10"/>
      <c r="J64" s="11"/>
      <c r="K64" s="10"/>
      <c r="L64" s="11"/>
      <c r="M64" s="10"/>
      <c r="N64" s="26"/>
      <c r="O64" s="10"/>
      <c r="P64" s="12"/>
      <c r="Q64" s="10"/>
      <c r="R64" s="11"/>
      <c r="S64" s="10"/>
      <c r="T64" s="11"/>
      <c r="U64" s="10"/>
      <c r="V64" s="11"/>
      <c r="W64" s="10"/>
      <c r="X64" s="13"/>
      <c r="Z64" s="14"/>
      <c r="AA64" s="14"/>
      <c r="AB64" s="14"/>
      <c r="AC64" s="14"/>
      <c r="AD64" s="14"/>
      <c r="AE64" s="14"/>
      <c r="AF64" s="14"/>
      <c r="AG64" s="14"/>
      <c r="AH64" s="14"/>
      <c r="AI64" s="14"/>
      <c r="AJ64" s="14"/>
    </row>
    <row r="65" spans="2:36" s="4" customFormat="1" ht="22.5" customHeight="1" x14ac:dyDescent="0.25">
      <c r="B65" s="9"/>
      <c r="C65" s="10"/>
      <c r="D65" s="11"/>
      <c r="E65" s="10"/>
      <c r="F65" s="11"/>
      <c r="G65" s="10"/>
      <c r="H65" s="11"/>
      <c r="I65" s="10"/>
      <c r="J65" s="11"/>
      <c r="K65" s="10"/>
      <c r="L65" s="11"/>
      <c r="M65" s="10"/>
      <c r="N65" s="26"/>
      <c r="O65" s="10"/>
      <c r="P65" s="12"/>
      <c r="Q65" s="10"/>
      <c r="R65" s="11"/>
      <c r="S65" s="10"/>
      <c r="T65" s="11"/>
      <c r="U65" s="10"/>
      <c r="V65" s="11"/>
      <c r="W65" s="10"/>
      <c r="X65" s="13"/>
      <c r="Z65" s="14"/>
      <c r="AA65" s="14"/>
      <c r="AB65" s="14"/>
      <c r="AC65" s="14"/>
      <c r="AD65" s="14"/>
      <c r="AE65" s="14"/>
      <c r="AF65" s="14"/>
      <c r="AG65" s="14"/>
      <c r="AH65" s="14"/>
      <c r="AI65" s="14"/>
      <c r="AJ65" s="14"/>
    </row>
    <row r="66" spans="2:36" s="4" customFormat="1" ht="22.5" customHeight="1" x14ac:dyDescent="0.25">
      <c r="B66" s="9"/>
      <c r="C66" s="10"/>
      <c r="D66" s="11"/>
      <c r="E66" s="10"/>
      <c r="F66" s="11"/>
      <c r="G66" s="10"/>
      <c r="H66" s="11"/>
      <c r="I66" s="10"/>
      <c r="J66" s="11"/>
      <c r="K66" s="10"/>
      <c r="L66" s="11"/>
      <c r="M66" s="10"/>
      <c r="N66" s="26"/>
      <c r="O66" s="10"/>
      <c r="P66" s="12"/>
      <c r="Q66" s="10"/>
      <c r="R66" s="11"/>
      <c r="S66" s="10"/>
      <c r="T66" s="11"/>
      <c r="U66" s="10"/>
      <c r="V66" s="11"/>
      <c r="W66" s="10"/>
      <c r="X66" s="13"/>
      <c r="Z66" s="14"/>
      <c r="AA66" s="14"/>
      <c r="AB66" s="14"/>
      <c r="AC66" s="14"/>
      <c r="AD66" s="14"/>
      <c r="AE66" s="14"/>
      <c r="AF66" s="14"/>
      <c r="AG66" s="14"/>
      <c r="AH66" s="14"/>
      <c r="AI66" s="14"/>
      <c r="AJ66" s="14"/>
    </row>
    <row r="67" spans="2:36" s="4" customFormat="1" ht="22.5" customHeight="1" x14ac:dyDescent="0.25">
      <c r="B67" s="9"/>
      <c r="C67" s="10"/>
      <c r="D67" s="11"/>
      <c r="E67" s="10"/>
      <c r="F67" s="11"/>
      <c r="G67" s="10"/>
      <c r="H67" s="11"/>
      <c r="I67" s="10"/>
      <c r="J67" s="11"/>
      <c r="K67" s="10"/>
      <c r="L67" s="11"/>
      <c r="M67" s="10"/>
      <c r="N67" s="26"/>
      <c r="O67" s="10"/>
      <c r="P67" s="12"/>
      <c r="Q67" s="10"/>
      <c r="R67" s="11"/>
      <c r="S67" s="10"/>
      <c r="T67" s="11"/>
      <c r="U67" s="10"/>
      <c r="V67" s="11"/>
      <c r="W67" s="10"/>
      <c r="X67" s="13"/>
      <c r="Z67" s="14"/>
      <c r="AA67" s="14"/>
      <c r="AB67" s="14"/>
      <c r="AC67" s="14"/>
      <c r="AD67" s="14"/>
      <c r="AE67" s="14"/>
      <c r="AF67" s="14"/>
      <c r="AG67" s="14"/>
      <c r="AH67" s="14"/>
      <c r="AI67" s="14"/>
      <c r="AJ67" s="14"/>
    </row>
    <row r="68" spans="2:36" s="4" customFormat="1" ht="22.5" customHeight="1" x14ac:dyDescent="0.25">
      <c r="B68" s="9"/>
      <c r="C68" s="10"/>
      <c r="D68" s="11"/>
      <c r="E68" s="10"/>
      <c r="F68" s="11"/>
      <c r="G68" s="10"/>
      <c r="H68" s="11"/>
      <c r="I68" s="10"/>
      <c r="J68" s="11"/>
      <c r="K68" s="10"/>
      <c r="L68" s="11"/>
      <c r="M68" s="10"/>
      <c r="N68" s="26"/>
      <c r="O68" s="10"/>
      <c r="P68" s="12"/>
      <c r="Q68" s="10"/>
      <c r="R68" s="11"/>
      <c r="S68" s="10"/>
      <c r="T68" s="11"/>
      <c r="U68" s="10"/>
      <c r="V68" s="11"/>
      <c r="W68" s="10"/>
      <c r="X68" s="13"/>
      <c r="Z68" s="14"/>
      <c r="AA68" s="14"/>
      <c r="AB68" s="14"/>
      <c r="AC68" s="14"/>
      <c r="AD68" s="14"/>
      <c r="AE68" s="14"/>
      <c r="AF68" s="14"/>
      <c r="AG68" s="14"/>
      <c r="AH68" s="14"/>
      <c r="AI68" s="14"/>
      <c r="AJ68" s="14"/>
    </row>
    <row r="69" spans="2:36" s="4" customFormat="1" ht="22.5" customHeight="1" x14ac:dyDescent="0.25">
      <c r="B69" s="9"/>
      <c r="C69" s="10"/>
      <c r="D69" s="11"/>
      <c r="E69" s="10"/>
      <c r="F69" s="11"/>
      <c r="G69" s="10"/>
      <c r="H69" s="11"/>
      <c r="I69" s="10"/>
      <c r="J69" s="11"/>
      <c r="K69" s="10"/>
      <c r="L69" s="11"/>
      <c r="M69" s="10"/>
      <c r="N69" s="26"/>
      <c r="O69" s="10"/>
      <c r="P69" s="12"/>
      <c r="Q69" s="10"/>
      <c r="R69" s="11"/>
      <c r="S69" s="10"/>
      <c r="T69" s="11"/>
      <c r="U69" s="10"/>
      <c r="V69" s="11"/>
      <c r="W69" s="10"/>
      <c r="X69" s="13"/>
      <c r="Z69" s="14"/>
      <c r="AA69" s="14"/>
      <c r="AB69" s="14"/>
      <c r="AC69" s="14"/>
      <c r="AD69" s="14"/>
      <c r="AE69" s="14"/>
      <c r="AF69" s="14"/>
      <c r="AG69" s="14"/>
      <c r="AH69" s="14"/>
      <c r="AI69" s="14"/>
      <c r="AJ69" s="14"/>
    </row>
    <row r="70" spans="2:36" s="4" customFormat="1" ht="22.5" customHeight="1" x14ac:dyDescent="0.25">
      <c r="B70" s="9"/>
      <c r="C70" s="10"/>
      <c r="D70" s="11"/>
      <c r="E70" s="10"/>
      <c r="F70" s="11"/>
      <c r="G70" s="10"/>
      <c r="H70" s="11"/>
      <c r="I70" s="10"/>
      <c r="J70" s="11"/>
      <c r="K70" s="10"/>
      <c r="L70" s="11"/>
      <c r="M70" s="10"/>
      <c r="N70" s="26"/>
      <c r="O70" s="10"/>
      <c r="P70" s="12"/>
      <c r="Q70" s="10"/>
      <c r="R70" s="11"/>
      <c r="S70" s="10"/>
      <c r="T70" s="11"/>
      <c r="U70" s="10"/>
      <c r="V70" s="11"/>
      <c r="W70" s="10"/>
      <c r="X70" s="13"/>
      <c r="Z70" s="14"/>
      <c r="AA70" s="14"/>
      <c r="AB70" s="14"/>
      <c r="AC70" s="14"/>
      <c r="AD70" s="14"/>
      <c r="AE70" s="14"/>
      <c r="AF70" s="14"/>
      <c r="AG70" s="14"/>
      <c r="AH70" s="14"/>
      <c r="AI70" s="14"/>
      <c r="AJ70" s="14"/>
    </row>
    <row r="71" spans="2:36" s="4" customFormat="1" ht="22.5" customHeight="1" x14ac:dyDescent="0.25">
      <c r="B71" s="15"/>
      <c r="C71" s="10"/>
      <c r="D71" s="11"/>
      <c r="E71" s="10"/>
      <c r="F71" s="11"/>
      <c r="G71" s="10"/>
      <c r="H71" s="16"/>
      <c r="I71" s="10"/>
      <c r="J71" s="11"/>
      <c r="K71" s="10"/>
      <c r="L71" s="11"/>
      <c r="M71" s="10"/>
      <c r="N71" s="26"/>
      <c r="O71" s="10"/>
      <c r="P71" s="12"/>
      <c r="Q71" s="10"/>
      <c r="R71" s="11"/>
      <c r="S71" s="10"/>
      <c r="T71" s="16"/>
      <c r="U71" s="10"/>
      <c r="V71" s="16"/>
      <c r="W71" s="10"/>
      <c r="X71" s="17"/>
      <c r="Z71" s="14"/>
      <c r="AA71" s="14"/>
      <c r="AB71" s="14"/>
      <c r="AC71" s="14"/>
      <c r="AD71" s="14"/>
      <c r="AE71" s="14"/>
      <c r="AF71" s="14"/>
      <c r="AG71" s="14"/>
      <c r="AH71" s="14"/>
      <c r="AI71" s="14"/>
      <c r="AJ71" s="14"/>
    </row>
    <row r="72" spans="2:36" s="4" customFormat="1" ht="22.5" customHeight="1" x14ac:dyDescent="0.25">
      <c r="B72" s="15"/>
      <c r="C72" s="10"/>
      <c r="D72" s="11"/>
      <c r="E72" s="10"/>
      <c r="F72" s="11"/>
      <c r="G72" s="10"/>
      <c r="H72" s="16"/>
      <c r="I72" s="10"/>
      <c r="J72" s="16"/>
      <c r="K72" s="10"/>
      <c r="L72" s="16"/>
      <c r="M72" s="10"/>
      <c r="N72" s="27"/>
      <c r="O72" s="10"/>
      <c r="P72" s="12"/>
      <c r="Q72" s="10"/>
      <c r="R72" s="11"/>
      <c r="S72" s="10"/>
      <c r="T72" s="16"/>
      <c r="U72" s="10"/>
      <c r="V72" s="16"/>
      <c r="W72" s="10"/>
      <c r="X72" s="17"/>
      <c r="Z72" s="14"/>
      <c r="AA72" s="14"/>
      <c r="AB72" s="14"/>
      <c r="AC72" s="14"/>
      <c r="AD72" s="14"/>
      <c r="AE72" s="14"/>
      <c r="AF72" s="14"/>
      <c r="AG72" s="14"/>
      <c r="AH72" s="14"/>
      <c r="AI72" s="14"/>
      <c r="AJ72" s="14"/>
    </row>
    <row r="73" spans="2:36" s="4" customFormat="1" ht="22.5" customHeight="1" x14ac:dyDescent="0.25">
      <c r="B73" s="15"/>
      <c r="C73" s="10"/>
      <c r="D73" s="11"/>
      <c r="E73" s="10"/>
      <c r="F73" s="11"/>
      <c r="G73" s="10"/>
      <c r="H73" s="16"/>
      <c r="I73" s="10"/>
      <c r="J73" s="16"/>
      <c r="K73" s="10"/>
      <c r="L73" s="16"/>
      <c r="M73" s="10"/>
      <c r="N73" s="27"/>
      <c r="O73" s="10"/>
      <c r="P73" s="12"/>
      <c r="Q73" s="10"/>
      <c r="R73" s="11"/>
      <c r="S73" s="10"/>
      <c r="T73" s="16"/>
      <c r="U73" s="10"/>
      <c r="V73" s="16"/>
      <c r="W73" s="10"/>
      <c r="X73" s="17"/>
      <c r="Z73" s="14"/>
      <c r="AA73" s="14"/>
      <c r="AB73" s="14"/>
      <c r="AC73" s="14"/>
      <c r="AD73" s="14"/>
      <c r="AE73" s="14"/>
      <c r="AF73" s="14"/>
      <c r="AG73" s="14"/>
      <c r="AH73" s="14"/>
      <c r="AI73" s="14"/>
      <c r="AJ73" s="14"/>
    </row>
    <row r="74" spans="2:36" s="4" customFormat="1" ht="22.5" customHeight="1" x14ac:dyDescent="0.25">
      <c r="B74" s="15"/>
      <c r="C74" s="10"/>
      <c r="D74" s="11"/>
      <c r="E74" s="10"/>
      <c r="F74" s="11"/>
      <c r="G74" s="10"/>
      <c r="H74" s="16"/>
      <c r="I74" s="10"/>
      <c r="J74" s="16"/>
      <c r="K74" s="10"/>
      <c r="L74" s="16"/>
      <c r="M74" s="10"/>
      <c r="N74" s="27"/>
      <c r="O74" s="10"/>
      <c r="P74" s="12"/>
      <c r="Q74" s="10"/>
      <c r="R74" s="11"/>
      <c r="S74" s="10"/>
      <c r="T74" s="16"/>
      <c r="U74" s="10"/>
      <c r="V74" s="16"/>
      <c r="W74" s="10"/>
      <c r="X74" s="17"/>
      <c r="Z74" s="14"/>
      <c r="AA74" s="14"/>
      <c r="AB74" s="14"/>
      <c r="AC74" s="14"/>
      <c r="AD74" s="14"/>
      <c r="AE74" s="14"/>
      <c r="AF74" s="14"/>
      <c r="AG74" s="14"/>
      <c r="AH74" s="14"/>
      <c r="AI74" s="14"/>
      <c r="AJ74" s="14"/>
    </row>
    <row r="75" spans="2:36" s="4" customFormat="1" ht="22.5" customHeight="1" x14ac:dyDescent="0.25">
      <c r="B75" s="15"/>
      <c r="C75" s="10"/>
      <c r="D75" s="11"/>
      <c r="E75" s="10"/>
      <c r="F75" s="11"/>
      <c r="G75" s="10"/>
      <c r="H75" s="16"/>
      <c r="I75" s="10"/>
      <c r="J75" s="16"/>
      <c r="K75" s="10"/>
      <c r="L75" s="16"/>
      <c r="M75" s="10"/>
      <c r="N75" s="27"/>
      <c r="O75" s="10"/>
      <c r="P75" s="12"/>
      <c r="Q75" s="10"/>
      <c r="R75" s="11"/>
      <c r="S75" s="10"/>
      <c r="T75" s="16"/>
      <c r="U75" s="10"/>
      <c r="V75" s="16"/>
      <c r="W75" s="10"/>
      <c r="X75" s="17"/>
      <c r="Z75" s="14"/>
      <c r="AA75" s="14"/>
      <c r="AB75" s="14"/>
      <c r="AC75" s="14"/>
      <c r="AD75" s="14"/>
      <c r="AE75" s="14"/>
      <c r="AF75" s="14"/>
      <c r="AG75" s="14"/>
      <c r="AH75" s="14"/>
      <c r="AI75" s="14"/>
      <c r="AJ75" s="14"/>
    </row>
    <row r="76" spans="2:36" s="4" customFormat="1" ht="22.5" customHeight="1" x14ac:dyDescent="0.25">
      <c r="B76" s="15"/>
      <c r="C76" s="10"/>
      <c r="D76" s="11"/>
      <c r="E76" s="10"/>
      <c r="F76" s="11"/>
      <c r="G76" s="10"/>
      <c r="H76" s="16"/>
      <c r="I76" s="10"/>
      <c r="J76" s="16"/>
      <c r="K76" s="10"/>
      <c r="L76" s="16"/>
      <c r="M76" s="10"/>
      <c r="N76" s="27"/>
      <c r="O76" s="10"/>
      <c r="P76" s="12"/>
      <c r="Q76" s="10"/>
      <c r="R76" s="11"/>
      <c r="S76" s="10"/>
      <c r="T76" s="16"/>
      <c r="U76" s="10"/>
      <c r="V76" s="16"/>
      <c r="W76" s="10"/>
      <c r="X76" s="17"/>
      <c r="Z76" s="14"/>
      <c r="AA76" s="14"/>
      <c r="AB76" s="14"/>
      <c r="AC76" s="14"/>
      <c r="AD76" s="14"/>
      <c r="AE76" s="14"/>
      <c r="AF76" s="14"/>
      <c r="AG76" s="14"/>
      <c r="AH76" s="14"/>
      <c r="AI76" s="14"/>
      <c r="AJ76" s="14"/>
    </row>
    <row r="77" spans="2:36" s="4" customFormat="1" ht="22.5" customHeight="1" x14ac:dyDescent="0.25">
      <c r="B77" s="15"/>
      <c r="C77" s="10"/>
      <c r="D77" s="11"/>
      <c r="E77" s="10"/>
      <c r="F77" s="11"/>
      <c r="G77" s="10"/>
      <c r="H77" s="16"/>
      <c r="I77" s="10"/>
      <c r="J77" s="16"/>
      <c r="K77" s="10"/>
      <c r="L77" s="16"/>
      <c r="M77" s="10"/>
      <c r="N77" s="27"/>
      <c r="O77" s="10"/>
      <c r="P77" s="12"/>
      <c r="Q77" s="10"/>
      <c r="R77" s="11"/>
      <c r="S77" s="10"/>
      <c r="T77" s="16"/>
      <c r="U77" s="10"/>
      <c r="V77" s="16"/>
      <c r="W77" s="10"/>
      <c r="X77" s="17"/>
      <c r="Z77" s="14"/>
      <c r="AA77" s="14"/>
      <c r="AB77" s="14"/>
      <c r="AC77" s="14"/>
      <c r="AD77" s="14"/>
      <c r="AE77" s="14"/>
      <c r="AF77" s="14"/>
      <c r="AG77" s="14"/>
      <c r="AH77" s="14"/>
      <c r="AI77" s="14"/>
      <c r="AJ77" s="14"/>
    </row>
    <row r="78" spans="2:36" s="4" customFormat="1" ht="22.5" customHeight="1" x14ac:dyDescent="0.25">
      <c r="B78" s="15"/>
      <c r="C78" s="10"/>
      <c r="D78" s="11"/>
      <c r="E78" s="10"/>
      <c r="F78" s="11"/>
      <c r="G78" s="10"/>
      <c r="H78" s="16"/>
      <c r="I78" s="10"/>
      <c r="J78" s="16"/>
      <c r="K78" s="10"/>
      <c r="L78" s="16"/>
      <c r="M78" s="10"/>
      <c r="N78" s="27"/>
      <c r="O78" s="10"/>
      <c r="P78" s="12"/>
      <c r="Q78" s="10"/>
      <c r="R78" s="11"/>
      <c r="S78" s="10"/>
      <c r="T78" s="16"/>
      <c r="U78" s="10"/>
      <c r="V78" s="16"/>
      <c r="W78" s="10"/>
      <c r="X78" s="17"/>
      <c r="Z78" s="14"/>
      <c r="AA78" s="14"/>
      <c r="AB78" s="14"/>
      <c r="AC78" s="14"/>
      <c r="AD78" s="14"/>
      <c r="AE78" s="14"/>
      <c r="AF78" s="14"/>
      <c r="AG78" s="14"/>
      <c r="AH78" s="14"/>
      <c r="AI78" s="14"/>
      <c r="AJ78" s="14"/>
    </row>
    <row r="79" spans="2:36" s="4" customFormat="1" ht="22.5" customHeight="1" x14ac:dyDescent="0.25">
      <c r="B79" s="15"/>
      <c r="C79" s="10"/>
      <c r="D79" s="11"/>
      <c r="E79" s="10"/>
      <c r="F79" s="11"/>
      <c r="G79" s="10"/>
      <c r="H79" s="16"/>
      <c r="I79" s="10"/>
      <c r="J79" s="16"/>
      <c r="K79" s="10"/>
      <c r="L79" s="16"/>
      <c r="M79" s="10"/>
      <c r="N79" s="27"/>
      <c r="O79" s="10"/>
      <c r="P79" s="12"/>
      <c r="Q79" s="10"/>
      <c r="R79" s="11"/>
      <c r="S79" s="10"/>
      <c r="T79" s="16"/>
      <c r="U79" s="10"/>
      <c r="V79" s="16"/>
      <c r="W79" s="10"/>
      <c r="X79" s="17"/>
      <c r="Z79" s="14"/>
      <c r="AA79" s="14"/>
      <c r="AB79" s="14"/>
      <c r="AC79" s="14"/>
      <c r="AD79" s="14"/>
      <c r="AE79" s="14"/>
      <c r="AF79" s="14"/>
      <c r="AG79" s="14"/>
      <c r="AH79" s="14"/>
      <c r="AI79" s="14"/>
      <c r="AJ79" s="14"/>
    </row>
    <row r="80" spans="2:36" s="4" customFormat="1" ht="27.75" customHeight="1" thickBot="1" x14ac:dyDescent="0.3">
      <c r="B80" s="19"/>
      <c r="C80" s="20"/>
      <c r="D80" s="21"/>
      <c r="E80" s="20"/>
      <c r="F80" s="21"/>
      <c r="G80" s="20"/>
      <c r="H80" s="21"/>
      <c r="I80" s="20"/>
      <c r="J80" s="21"/>
      <c r="K80" s="20"/>
      <c r="L80" s="21"/>
      <c r="M80" s="20"/>
      <c r="N80" s="22"/>
      <c r="O80" s="20"/>
      <c r="P80" s="21"/>
      <c r="Q80" s="20"/>
      <c r="R80" s="21"/>
      <c r="S80" s="20"/>
      <c r="T80" s="21"/>
      <c r="U80" s="20"/>
      <c r="V80" s="21"/>
      <c r="W80" s="20"/>
      <c r="X80" s="23"/>
      <c r="Z80" s="14"/>
      <c r="AA80" s="14"/>
      <c r="AB80" s="14"/>
      <c r="AC80" s="14"/>
      <c r="AD80" s="14"/>
      <c r="AE80" s="14"/>
      <c r="AF80" s="14"/>
      <c r="AG80" s="14"/>
      <c r="AH80" s="14"/>
      <c r="AI80" s="14"/>
      <c r="AJ80" s="14"/>
    </row>
    <row r="81" spans="26:36" s="1" customFormat="1" ht="21" thickTop="1" x14ac:dyDescent="0.25">
      <c r="Z81" s="18"/>
      <c r="AA81" s="18"/>
      <c r="AB81" s="18"/>
      <c r="AC81" s="18"/>
      <c r="AD81" s="18"/>
      <c r="AE81" s="18"/>
      <c r="AF81" s="18"/>
      <c r="AG81" s="18"/>
      <c r="AH81" s="18"/>
      <c r="AI81" s="18"/>
      <c r="AJ81" s="18"/>
    </row>
    <row r="82" spans="26:36" s="1" customFormat="1" x14ac:dyDescent="0.25"/>
    <row r="83" spans="26:36" s="1" customFormat="1" x14ac:dyDescent="0.25"/>
    <row r="84" spans="26:36" s="1" customFormat="1" x14ac:dyDescent="0.25"/>
    <row r="85" spans="26:36" s="1" customFormat="1" x14ac:dyDescent="0.25"/>
    <row r="86" spans="26:36" s="1" customFormat="1" x14ac:dyDescent="0.25"/>
    <row r="87" spans="26:36" s="1" customFormat="1" x14ac:dyDescent="0.25"/>
    <row r="88" spans="26:36" s="1" customFormat="1" x14ac:dyDescent="0.25"/>
    <row r="89" spans="26:36" s="1" customFormat="1" x14ac:dyDescent="0.25"/>
    <row r="90" spans="26:36" s="1" customFormat="1" x14ac:dyDescent="0.25"/>
    <row r="91" spans="26:36" s="1" customFormat="1" x14ac:dyDescent="0.25"/>
    <row r="92" spans="26:36" s="1" customFormat="1" x14ac:dyDescent="0.25"/>
    <row r="93" spans="26:36" s="1" customFormat="1" x14ac:dyDescent="0.25"/>
    <row r="94" spans="26:36" s="1" customFormat="1" x14ac:dyDescent="0.25"/>
    <row r="95" spans="26:36" s="1" customFormat="1" x14ac:dyDescent="0.25"/>
    <row r="96" spans="26:36" s="1" customFormat="1" x14ac:dyDescent="0.25"/>
    <row r="97" s="1" customFormat="1" x14ac:dyDescent="0.25"/>
    <row r="98" s="1" customFormat="1" x14ac:dyDescent="0.25"/>
    <row r="99" s="1" customFormat="1" x14ac:dyDescent="0.25"/>
    <row r="100" s="1" customFormat="1" x14ac:dyDescent="0.25"/>
    <row r="101" s="1" customFormat="1" x14ac:dyDescent="0.25"/>
    <row r="102" s="1" customFormat="1" x14ac:dyDescent="0.25"/>
    <row r="103" s="1" customFormat="1" x14ac:dyDescent="0.25"/>
    <row r="104" s="1" customFormat="1" x14ac:dyDescent="0.25"/>
    <row r="105" s="1" customFormat="1" x14ac:dyDescent="0.25"/>
    <row r="106" s="1" customFormat="1" x14ac:dyDescent="0.25"/>
    <row r="107" s="1" customFormat="1" x14ac:dyDescent="0.25"/>
    <row r="108" s="1" customFormat="1" x14ac:dyDescent="0.25"/>
    <row r="109" s="1" customFormat="1" x14ac:dyDescent="0.25"/>
    <row r="110" s="1" customFormat="1" x14ac:dyDescent="0.25"/>
    <row r="111" s="1" customFormat="1" x14ac:dyDescent="0.25"/>
    <row r="112" s="1" customFormat="1" x14ac:dyDescent="0.25"/>
    <row r="113" s="1" customFormat="1" x14ac:dyDescent="0.25"/>
    <row r="114" s="1" customFormat="1" x14ac:dyDescent="0.25"/>
    <row r="115" s="1" customFormat="1" x14ac:dyDescent="0.25"/>
    <row r="116" s="1" customFormat="1" x14ac:dyDescent="0.25"/>
    <row r="117" s="1" customFormat="1" x14ac:dyDescent="0.25"/>
    <row r="118" s="1" customFormat="1" x14ac:dyDescent="0.25"/>
    <row r="119" s="1" customFormat="1" x14ac:dyDescent="0.25"/>
    <row r="120" s="1" customFormat="1" x14ac:dyDescent="0.25"/>
    <row r="121" s="1" customFormat="1" x14ac:dyDescent="0.25"/>
    <row r="122" s="1" customFormat="1" x14ac:dyDescent="0.25"/>
    <row r="123" s="1" customFormat="1" x14ac:dyDescent="0.25"/>
    <row r="124" s="1" customFormat="1" x14ac:dyDescent="0.25"/>
    <row r="125" s="1" customFormat="1" x14ac:dyDescent="0.25"/>
    <row r="126" s="1" customFormat="1" x14ac:dyDescent="0.25"/>
    <row r="127" s="1" customFormat="1" x14ac:dyDescent="0.25"/>
    <row r="128" s="1" customFormat="1" x14ac:dyDescent="0.25"/>
    <row r="129" s="1" customFormat="1" x14ac:dyDescent="0.25"/>
    <row r="130" s="1" customFormat="1" x14ac:dyDescent="0.25"/>
    <row r="131" s="1" customFormat="1" x14ac:dyDescent="0.25"/>
    <row r="132" s="1" customFormat="1" x14ac:dyDescent="0.25"/>
    <row r="133" s="1" customFormat="1" x14ac:dyDescent="0.25"/>
    <row r="134" s="1" customFormat="1" x14ac:dyDescent="0.25"/>
    <row r="135" s="1" customFormat="1" x14ac:dyDescent="0.25"/>
    <row r="136" s="1" customFormat="1" x14ac:dyDescent="0.25"/>
    <row r="137" s="1" customFormat="1" x14ac:dyDescent="0.25"/>
    <row r="138" s="1" customFormat="1" x14ac:dyDescent="0.25"/>
    <row r="139" s="1" customFormat="1" x14ac:dyDescent="0.25"/>
    <row r="140" s="1" customFormat="1" x14ac:dyDescent="0.25"/>
    <row r="141" s="1" customFormat="1" x14ac:dyDescent="0.25"/>
    <row r="142" s="1" customFormat="1" x14ac:dyDescent="0.25"/>
    <row r="143" s="1" customFormat="1" x14ac:dyDescent="0.25"/>
    <row r="144" s="1" customFormat="1" x14ac:dyDescent="0.25"/>
    <row r="145" s="1" customFormat="1" x14ac:dyDescent="0.25"/>
    <row r="146" s="1" customFormat="1" x14ac:dyDescent="0.25"/>
    <row r="147" s="1" customFormat="1" x14ac:dyDescent="0.25"/>
    <row r="148" s="1" customFormat="1" x14ac:dyDescent="0.25"/>
    <row r="149" s="1" customFormat="1" x14ac:dyDescent="0.25"/>
    <row r="150" s="1" customFormat="1" x14ac:dyDescent="0.25"/>
    <row r="151" s="1" customFormat="1" x14ac:dyDescent="0.25"/>
    <row r="152" s="1" customFormat="1" x14ac:dyDescent="0.25"/>
    <row r="153" s="1" customFormat="1" x14ac:dyDescent="0.25"/>
    <row r="154" s="1" customFormat="1" x14ac:dyDescent="0.25"/>
    <row r="155" s="1" customFormat="1" x14ac:dyDescent="0.25"/>
    <row r="156" s="1" customFormat="1" x14ac:dyDescent="0.25"/>
    <row r="157" s="1" customFormat="1" x14ac:dyDescent="0.25"/>
    <row r="158" s="1" customFormat="1" x14ac:dyDescent="0.25"/>
    <row r="159" s="1" customFormat="1" x14ac:dyDescent="0.25"/>
    <row r="160" s="1" customFormat="1" x14ac:dyDescent="0.25"/>
    <row r="161" s="1" customFormat="1" x14ac:dyDescent="0.25"/>
    <row r="162" s="1" customFormat="1" x14ac:dyDescent="0.25"/>
    <row r="163" s="1" customFormat="1" x14ac:dyDescent="0.25"/>
    <row r="164" s="1" customFormat="1" x14ac:dyDescent="0.25"/>
    <row r="165" s="1" customFormat="1" x14ac:dyDescent="0.25"/>
    <row r="166" s="1" customFormat="1" x14ac:dyDescent="0.25"/>
    <row r="167" s="1" customFormat="1" x14ac:dyDescent="0.25"/>
    <row r="168" s="1" customFormat="1" x14ac:dyDescent="0.25"/>
    <row r="169" s="1" customFormat="1" x14ac:dyDescent="0.25"/>
    <row r="170" s="1" customFormat="1" x14ac:dyDescent="0.25"/>
    <row r="171" s="1" customFormat="1" x14ac:dyDescent="0.25"/>
    <row r="172" s="1" customFormat="1" x14ac:dyDescent="0.25"/>
    <row r="173" s="1" customFormat="1" x14ac:dyDescent="0.25"/>
    <row r="174" s="1" customFormat="1" x14ac:dyDescent="0.25"/>
    <row r="175" s="1" customFormat="1" x14ac:dyDescent="0.25"/>
    <row r="176" s="1" customFormat="1" x14ac:dyDescent="0.25"/>
    <row r="177" s="1" customFormat="1" x14ac:dyDescent="0.25"/>
    <row r="178" s="1" customFormat="1" x14ac:dyDescent="0.25"/>
    <row r="179" s="1" customFormat="1" x14ac:dyDescent="0.25"/>
    <row r="180" s="1" customFormat="1" x14ac:dyDescent="0.25"/>
    <row r="181" s="1" customFormat="1" x14ac:dyDescent="0.25"/>
    <row r="182" s="1" customFormat="1" x14ac:dyDescent="0.25"/>
    <row r="183" s="1" customFormat="1" x14ac:dyDescent="0.25"/>
    <row r="184" s="1" customFormat="1" x14ac:dyDescent="0.25"/>
    <row r="185" s="1" customFormat="1" x14ac:dyDescent="0.25"/>
    <row r="186" s="1" customFormat="1" x14ac:dyDescent="0.25"/>
    <row r="187" s="1" customFormat="1" x14ac:dyDescent="0.25"/>
    <row r="188" s="1" customFormat="1" x14ac:dyDescent="0.25"/>
    <row r="189" s="1" customFormat="1" x14ac:dyDescent="0.25"/>
    <row r="190" s="1" customFormat="1" x14ac:dyDescent="0.25"/>
    <row r="191" s="1" customFormat="1" x14ac:dyDescent="0.25"/>
    <row r="192" s="1" customFormat="1" x14ac:dyDescent="0.25"/>
    <row r="193" s="1" customFormat="1" x14ac:dyDescent="0.25"/>
    <row r="194" s="1" customFormat="1" x14ac:dyDescent="0.25"/>
    <row r="195" s="1" customFormat="1" x14ac:dyDescent="0.25"/>
    <row r="196" s="1" customFormat="1" x14ac:dyDescent="0.25"/>
    <row r="197" s="1" customFormat="1" x14ac:dyDescent="0.25"/>
    <row r="198" s="1" customFormat="1" x14ac:dyDescent="0.25"/>
    <row r="199" s="1" customFormat="1" x14ac:dyDescent="0.25"/>
    <row r="200" s="1" customFormat="1" x14ac:dyDescent="0.25"/>
    <row r="201" s="1" customFormat="1" x14ac:dyDescent="0.25"/>
    <row r="202" s="1" customFormat="1" x14ac:dyDescent="0.25"/>
    <row r="203" s="1" customFormat="1" x14ac:dyDescent="0.25"/>
    <row r="204" s="1" customFormat="1" x14ac:dyDescent="0.25"/>
    <row r="205" s="1" customFormat="1" x14ac:dyDescent="0.25"/>
    <row r="206" s="1" customFormat="1" x14ac:dyDescent="0.25"/>
    <row r="207" s="1" customFormat="1" x14ac:dyDescent="0.25"/>
    <row r="208" s="1" customFormat="1" x14ac:dyDescent="0.25"/>
    <row r="209" s="1" customFormat="1" x14ac:dyDescent="0.25"/>
    <row r="210" s="1" customFormat="1" x14ac:dyDescent="0.25"/>
    <row r="211" s="1" customFormat="1" x14ac:dyDescent="0.25"/>
  </sheetData>
  <sheetProtection formatCells="0" formatColumns="0" formatRows="0" insertColumns="0" insertRows="0" insertHyperlinks="0" deleteColumns="0" deleteRows="0" sort="0" autoFilter="0" pivotTables="0"/>
  <mergeCells count="70">
    <mergeCell ref="B2:G2"/>
    <mergeCell ref="B3:E3"/>
    <mergeCell ref="C4:V4"/>
    <mergeCell ref="C5:V5"/>
    <mergeCell ref="W5:X5"/>
    <mergeCell ref="B30:E30"/>
    <mergeCell ref="Q6:T6"/>
    <mergeCell ref="U6:X6"/>
    <mergeCell ref="C7:D7"/>
    <mergeCell ref="E7:F7"/>
    <mergeCell ref="G7:H7"/>
    <mergeCell ref="I7:J7"/>
    <mergeCell ref="K7:L7"/>
    <mergeCell ref="M7:N7"/>
    <mergeCell ref="O7:P7"/>
    <mergeCell ref="Q7:R7"/>
    <mergeCell ref="B6:B8"/>
    <mergeCell ref="C6:F6"/>
    <mergeCell ref="G6:J6"/>
    <mergeCell ref="K6:N6"/>
    <mergeCell ref="O6:P6"/>
    <mergeCell ref="S7:T7"/>
    <mergeCell ref="U7:V7"/>
    <mergeCell ref="W7:X7"/>
    <mergeCell ref="B27:G27"/>
    <mergeCell ref="B29:G29"/>
    <mergeCell ref="K34:L34"/>
    <mergeCell ref="M34:N34"/>
    <mergeCell ref="C31:V31"/>
    <mergeCell ref="C32:V32"/>
    <mergeCell ref="W32:X32"/>
    <mergeCell ref="C33:F33"/>
    <mergeCell ref="G33:J33"/>
    <mergeCell ref="K33:N33"/>
    <mergeCell ref="O33:P33"/>
    <mergeCell ref="Q33:T33"/>
    <mergeCell ref="U33:X33"/>
    <mergeCell ref="B56:G56"/>
    <mergeCell ref="C34:D34"/>
    <mergeCell ref="E34:F34"/>
    <mergeCell ref="G34:H34"/>
    <mergeCell ref="I34:J34"/>
    <mergeCell ref="B33:B35"/>
    <mergeCell ref="O34:P34"/>
    <mergeCell ref="Q34:R34"/>
    <mergeCell ref="S34:T34"/>
    <mergeCell ref="U34:V34"/>
    <mergeCell ref="W34:X34"/>
    <mergeCell ref="B57:E57"/>
    <mergeCell ref="C58:V58"/>
    <mergeCell ref="C59:V59"/>
    <mergeCell ref="W59:X59"/>
    <mergeCell ref="B60:B62"/>
    <mergeCell ref="C60:F60"/>
    <mergeCell ref="G60:J60"/>
    <mergeCell ref="K60:N60"/>
    <mergeCell ref="O60:P60"/>
    <mergeCell ref="Q60:T60"/>
    <mergeCell ref="U61:V61"/>
    <mergeCell ref="W61:X61"/>
    <mergeCell ref="U60:X60"/>
    <mergeCell ref="C61:D61"/>
    <mergeCell ref="E61:F61"/>
    <mergeCell ref="G61:H61"/>
    <mergeCell ref="I61:J61"/>
    <mergeCell ref="K61:L61"/>
    <mergeCell ref="M61:N61"/>
    <mergeCell ref="O61:P61"/>
    <mergeCell ref="Q61:R61"/>
    <mergeCell ref="S61:T61"/>
  </mergeCells>
  <conditionalFormatting sqref="Z36:AJ53 Z9:AJ25">
    <cfRule type="iconSet" priority="3">
      <iconSet iconSet="3Symbols2">
        <cfvo type="percent" val="0"/>
        <cfvo type="percent" val="33"/>
        <cfvo type="percent" val="67"/>
      </iconSet>
    </cfRule>
  </conditionalFormatting>
  <conditionalFormatting sqref="Z26:AJ26">
    <cfRule type="iconSet" priority="2">
      <iconSet iconSet="3Symbols2">
        <cfvo type="percent" val="0"/>
        <cfvo type="percent" val="33"/>
        <cfvo type="percent" val="67"/>
      </iconSet>
    </cfRule>
  </conditionalFormatting>
  <conditionalFormatting sqref="Z63:AJ80">
    <cfRule type="iconSet" priority="1">
      <iconSet iconSet="3Symbols2">
        <cfvo type="percent" val="0"/>
        <cfvo type="percent" val="33"/>
        <cfvo type="percent" val="67"/>
      </iconSet>
    </cfRule>
  </conditionalFormatting>
  <pageMargins left="0.16" right="0.23" top="0.33" bottom="0.43307086614173229" header="0.27559055118110237" footer="0.1574803149606299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5671CB-DBD2-4875-BF53-3B67071E2471}">
  <dimension ref="C1:AK87"/>
  <sheetViews>
    <sheetView rightToLeft="1" topLeftCell="A4" zoomScaleNormal="100" workbookViewId="0">
      <selection activeCell="I55" sqref="I55"/>
    </sheetView>
  </sheetViews>
  <sheetFormatPr defaultColWidth="9" defaultRowHeight="15.75" customHeight="1" x14ac:dyDescent="0.25"/>
  <cols>
    <col min="1" max="1" width="1.28515625" style="56" customWidth="1"/>
    <col min="2" max="2" width="0" style="56" hidden="1" customWidth="1"/>
    <col min="3" max="3" width="13.7109375" style="56" bestFit="1" customWidth="1"/>
    <col min="4" max="4" width="7.7109375" style="56" bestFit="1" customWidth="1"/>
    <col min="5" max="17" width="8.42578125" style="56" customWidth="1"/>
    <col min="18" max="18" width="9.28515625" style="56" customWidth="1"/>
    <col min="19" max="33" width="9" style="56"/>
    <col min="34" max="36" width="9" style="57"/>
    <col min="37" max="16384" width="9" style="56"/>
  </cols>
  <sheetData>
    <row r="1" spans="3:37" s="48" customFormat="1" ht="15.75" customHeight="1" x14ac:dyDescent="0.25">
      <c r="AH1" s="49"/>
      <c r="AI1" s="49"/>
      <c r="AJ1" s="49"/>
    </row>
    <row r="2" spans="3:37" s="48" customFormat="1" ht="11.25" customHeight="1" x14ac:dyDescent="0.25"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50"/>
      <c r="AH2" s="49"/>
      <c r="AI2" s="49"/>
      <c r="AJ2" s="49"/>
    </row>
    <row r="3" spans="3:37" s="48" customFormat="1" ht="26.25" x14ac:dyDescent="0.25">
      <c r="C3" s="51" t="s">
        <v>39</v>
      </c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AH3" s="49"/>
      <c r="AI3" s="49"/>
      <c r="AJ3" s="49"/>
    </row>
    <row r="4" spans="3:37" s="48" customFormat="1" ht="16.5" customHeight="1" thickBot="1" x14ac:dyDescent="0.3"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50"/>
      <c r="AH4" s="49"/>
      <c r="AI4" s="49"/>
      <c r="AJ4" s="49"/>
    </row>
    <row r="5" spans="3:37" ht="31.5" customHeight="1" thickBot="1" x14ac:dyDescent="0.3">
      <c r="C5" s="52" t="s">
        <v>0</v>
      </c>
      <c r="D5" s="53"/>
      <c r="E5" s="54">
        <v>44166</v>
      </c>
      <c r="F5" s="54">
        <v>44197</v>
      </c>
      <c r="G5" s="54">
        <v>44228</v>
      </c>
      <c r="H5" s="54">
        <v>44256</v>
      </c>
      <c r="I5" s="54">
        <v>44287</v>
      </c>
      <c r="J5" s="54">
        <v>44317</v>
      </c>
      <c r="K5" s="54">
        <v>44348</v>
      </c>
      <c r="L5" s="54">
        <v>44378</v>
      </c>
      <c r="M5" s="54">
        <v>44409</v>
      </c>
      <c r="N5" s="54">
        <v>44440</v>
      </c>
      <c r="O5" s="54">
        <v>44470</v>
      </c>
      <c r="P5" s="54">
        <v>44501</v>
      </c>
      <c r="Q5" s="54">
        <v>44531</v>
      </c>
      <c r="R5" s="55" t="s">
        <v>40</v>
      </c>
    </row>
    <row r="6" spans="3:37" ht="15.75" customHeight="1" x14ac:dyDescent="0.25">
      <c r="C6" s="58" t="s">
        <v>33</v>
      </c>
      <c r="D6" s="59" t="s">
        <v>41</v>
      </c>
      <c r="E6" s="60">
        <v>386</v>
      </c>
      <c r="F6" s="61">
        <v>447</v>
      </c>
      <c r="G6" s="61">
        <v>389</v>
      </c>
      <c r="H6" s="61">
        <v>464</v>
      </c>
      <c r="I6" s="61">
        <v>282</v>
      </c>
      <c r="J6" s="61">
        <v>228</v>
      </c>
      <c r="K6" s="61"/>
      <c r="L6" s="61"/>
      <c r="M6" s="61"/>
      <c r="N6" s="61"/>
      <c r="O6" s="61"/>
      <c r="P6" s="61"/>
      <c r="Q6" s="61"/>
      <c r="R6" s="62">
        <v>1810</v>
      </c>
      <c r="AK6" s="63"/>
    </row>
    <row r="7" spans="3:37" ht="15.75" customHeight="1" thickBot="1" x14ac:dyDescent="0.3">
      <c r="C7" s="64"/>
      <c r="D7" s="65" t="s">
        <v>42</v>
      </c>
      <c r="E7" s="66">
        <v>0</v>
      </c>
      <c r="F7" s="67">
        <v>0.15803108808290156</v>
      </c>
      <c r="G7" s="68">
        <v>-0.12975391498881431</v>
      </c>
      <c r="H7" s="67">
        <v>0.19280205655526991</v>
      </c>
      <c r="I7" s="68">
        <v>-0.39224137931034481</v>
      </c>
      <c r="J7" s="68">
        <v>-0.19148936170212766</v>
      </c>
      <c r="K7" s="67"/>
      <c r="L7" s="68"/>
      <c r="M7" s="68"/>
      <c r="N7" s="67"/>
      <c r="O7" s="68"/>
      <c r="P7" s="68"/>
      <c r="Q7" s="68"/>
      <c r="R7" s="69"/>
    </row>
    <row r="8" spans="3:37" ht="15.75" customHeight="1" x14ac:dyDescent="0.25">
      <c r="C8" s="58" t="s">
        <v>34</v>
      </c>
      <c r="D8" s="59" t="s">
        <v>41</v>
      </c>
      <c r="E8" s="60">
        <v>520</v>
      </c>
      <c r="F8" s="61">
        <v>515</v>
      </c>
      <c r="G8" s="61">
        <v>491</v>
      </c>
      <c r="H8" s="61">
        <v>551</v>
      </c>
      <c r="I8" s="61">
        <v>425</v>
      </c>
      <c r="J8" s="61">
        <v>356</v>
      </c>
      <c r="K8" s="61"/>
      <c r="L8" s="61"/>
      <c r="M8" s="61"/>
      <c r="N8" s="61"/>
      <c r="O8" s="61"/>
      <c r="P8" s="61"/>
      <c r="Q8" s="61"/>
      <c r="R8" s="62">
        <v>2338</v>
      </c>
    </row>
    <row r="9" spans="3:37" ht="15.75" customHeight="1" thickBot="1" x14ac:dyDescent="0.3">
      <c r="C9" s="64"/>
      <c r="D9" s="65" t="s">
        <v>42</v>
      </c>
      <c r="E9" s="66">
        <v>0</v>
      </c>
      <c r="F9" s="68">
        <v>-9.6153846153846159E-3</v>
      </c>
      <c r="G9" s="68">
        <v>-4.6601941747572817E-2</v>
      </c>
      <c r="H9" s="67">
        <v>0.12219959266802444</v>
      </c>
      <c r="I9" s="68">
        <v>-0.22867513611615245</v>
      </c>
      <c r="J9" s="68">
        <v>-0.16235294117647059</v>
      </c>
      <c r="K9" s="67"/>
      <c r="L9" s="68"/>
      <c r="M9" s="68"/>
      <c r="N9" s="68"/>
      <c r="O9" s="68"/>
      <c r="P9" s="68"/>
      <c r="Q9" s="68"/>
      <c r="R9" s="69"/>
    </row>
    <row r="10" spans="3:37" ht="15.75" customHeight="1" x14ac:dyDescent="0.25">
      <c r="C10" s="58" t="s">
        <v>17</v>
      </c>
      <c r="D10" s="59" t="s">
        <v>41</v>
      </c>
      <c r="E10" s="60">
        <v>215</v>
      </c>
      <c r="F10" s="61">
        <v>225</v>
      </c>
      <c r="G10" s="61">
        <v>217</v>
      </c>
      <c r="H10" s="61">
        <v>273</v>
      </c>
      <c r="I10" s="61">
        <v>229</v>
      </c>
      <c r="J10" s="61">
        <v>207</v>
      </c>
      <c r="K10" s="61"/>
      <c r="L10" s="61"/>
      <c r="M10" s="61"/>
      <c r="N10" s="61"/>
      <c r="O10" s="61"/>
      <c r="P10" s="61"/>
      <c r="Q10" s="61"/>
      <c r="R10" s="62">
        <v>1151</v>
      </c>
    </row>
    <row r="11" spans="3:37" ht="15.75" customHeight="1" thickBot="1" x14ac:dyDescent="0.3">
      <c r="C11" s="64"/>
      <c r="D11" s="65" t="s">
        <v>42</v>
      </c>
      <c r="E11" s="66">
        <v>0</v>
      </c>
      <c r="F11" s="67">
        <v>4.6511627906976744E-2</v>
      </c>
      <c r="G11" s="68">
        <v>-3.5555555555555556E-2</v>
      </c>
      <c r="H11" s="67">
        <v>0.25806451612903225</v>
      </c>
      <c r="I11" s="68">
        <v>-0.16117216117216118</v>
      </c>
      <c r="J11" s="68">
        <v>-9.606986899563319E-2</v>
      </c>
      <c r="K11" s="67"/>
      <c r="L11" s="68"/>
      <c r="M11" s="68"/>
      <c r="N11" s="67"/>
      <c r="O11" s="68"/>
      <c r="P11" s="68"/>
      <c r="Q11" s="68"/>
      <c r="R11" s="69"/>
    </row>
    <row r="12" spans="3:37" ht="15.75" customHeight="1" x14ac:dyDescent="0.25">
      <c r="C12" s="58" t="s">
        <v>4</v>
      </c>
      <c r="D12" s="59" t="s">
        <v>41</v>
      </c>
      <c r="E12" s="60">
        <v>439</v>
      </c>
      <c r="F12" s="61">
        <v>436</v>
      </c>
      <c r="G12" s="61">
        <v>379</v>
      </c>
      <c r="H12" s="61">
        <v>396</v>
      </c>
      <c r="I12" s="61">
        <v>364</v>
      </c>
      <c r="J12" s="61">
        <v>333</v>
      </c>
      <c r="K12" s="61"/>
      <c r="L12" s="61"/>
      <c r="M12" s="61"/>
      <c r="N12" s="61"/>
      <c r="O12" s="61"/>
      <c r="P12" s="61"/>
      <c r="Q12" s="61"/>
      <c r="R12" s="62">
        <v>1908</v>
      </c>
    </row>
    <row r="13" spans="3:37" ht="15.75" customHeight="1" thickBot="1" x14ac:dyDescent="0.3">
      <c r="C13" s="64"/>
      <c r="D13" s="65" t="s">
        <v>42</v>
      </c>
      <c r="E13" s="66">
        <v>0</v>
      </c>
      <c r="F13" s="68">
        <v>-6.8337129840546698E-3</v>
      </c>
      <c r="G13" s="68">
        <v>-0.13073394495412843</v>
      </c>
      <c r="H13" s="67">
        <v>4.4854881266490766E-2</v>
      </c>
      <c r="I13" s="68">
        <v>-8.0808080808080815E-2</v>
      </c>
      <c r="J13" s="68">
        <v>-8.5164835164835168E-2</v>
      </c>
      <c r="K13" s="67"/>
      <c r="L13" s="68"/>
      <c r="M13" s="68"/>
      <c r="N13" s="66"/>
      <c r="O13" s="68"/>
      <c r="P13" s="68"/>
      <c r="Q13" s="68"/>
      <c r="R13" s="69"/>
      <c r="S13" s="70"/>
      <c r="Y13" s="71"/>
    </row>
    <row r="14" spans="3:37" ht="15.75" customHeight="1" x14ac:dyDescent="0.25">
      <c r="C14" s="58" t="s">
        <v>5</v>
      </c>
      <c r="D14" s="59" t="s">
        <v>41</v>
      </c>
      <c r="E14" s="60">
        <v>458</v>
      </c>
      <c r="F14" s="61">
        <v>451</v>
      </c>
      <c r="G14" s="61">
        <v>419</v>
      </c>
      <c r="H14" s="61">
        <v>494</v>
      </c>
      <c r="I14" s="61">
        <v>363</v>
      </c>
      <c r="J14" s="61">
        <v>330</v>
      </c>
      <c r="K14" s="61"/>
      <c r="L14" s="61"/>
      <c r="M14" s="61"/>
      <c r="N14" s="61"/>
      <c r="O14" s="61"/>
      <c r="P14" s="61"/>
      <c r="Q14" s="61"/>
      <c r="R14" s="62">
        <v>2057</v>
      </c>
      <c r="S14" s="70"/>
    </row>
    <row r="15" spans="3:37" ht="15.75" customHeight="1" thickBot="1" x14ac:dyDescent="0.3">
      <c r="C15" s="64"/>
      <c r="D15" s="65" t="s">
        <v>42</v>
      </c>
      <c r="E15" s="66">
        <v>0</v>
      </c>
      <c r="F15" s="68">
        <v>-1.5283842794759825E-2</v>
      </c>
      <c r="G15" s="68">
        <v>-7.0953436807095344E-2</v>
      </c>
      <c r="H15" s="67">
        <v>0.17899761336515513</v>
      </c>
      <c r="I15" s="68">
        <v>-0.26518218623481782</v>
      </c>
      <c r="J15" s="68">
        <v>-9.0909090909090912E-2</v>
      </c>
      <c r="K15" s="67"/>
      <c r="L15" s="68"/>
      <c r="M15" s="68"/>
      <c r="N15" s="67"/>
      <c r="O15" s="68"/>
      <c r="P15" s="68"/>
      <c r="Q15" s="68"/>
      <c r="R15" s="69"/>
      <c r="S15" s="70"/>
    </row>
    <row r="16" spans="3:37" ht="15.75" customHeight="1" x14ac:dyDescent="0.25">
      <c r="C16" s="58" t="s">
        <v>6</v>
      </c>
      <c r="D16" s="59" t="s">
        <v>41</v>
      </c>
      <c r="E16" s="60">
        <v>313</v>
      </c>
      <c r="F16" s="61">
        <v>341</v>
      </c>
      <c r="G16" s="61">
        <v>372</v>
      </c>
      <c r="H16" s="61">
        <v>388</v>
      </c>
      <c r="I16" s="61">
        <v>252</v>
      </c>
      <c r="J16" s="61">
        <v>180</v>
      </c>
      <c r="K16" s="61"/>
      <c r="L16" s="61"/>
      <c r="M16" s="61"/>
      <c r="N16" s="61"/>
      <c r="O16" s="61"/>
      <c r="P16" s="61"/>
      <c r="Q16" s="61"/>
      <c r="R16" s="62">
        <v>1533</v>
      </c>
      <c r="S16" s="70"/>
    </row>
    <row r="17" spans="3:19" ht="15.75" customHeight="1" thickBot="1" x14ac:dyDescent="0.3">
      <c r="C17" s="64"/>
      <c r="D17" s="65" t="s">
        <v>42</v>
      </c>
      <c r="E17" s="66">
        <v>0</v>
      </c>
      <c r="F17" s="67">
        <v>8.9456869009584661E-2</v>
      </c>
      <c r="G17" s="67">
        <v>9.0909090909090912E-2</v>
      </c>
      <c r="H17" s="67">
        <v>4.3010752688172046E-2</v>
      </c>
      <c r="I17" s="68">
        <v>-0.35051546391752575</v>
      </c>
      <c r="J17" s="68">
        <v>-0.2857142857142857</v>
      </c>
      <c r="K17" s="67"/>
      <c r="L17" s="68"/>
      <c r="M17" s="68"/>
      <c r="N17" s="68"/>
      <c r="O17" s="68"/>
      <c r="P17" s="68"/>
      <c r="Q17" s="68"/>
      <c r="R17" s="69"/>
      <c r="S17" s="70"/>
    </row>
    <row r="18" spans="3:19" ht="15.75" customHeight="1" x14ac:dyDescent="0.25">
      <c r="C18" s="58" t="s">
        <v>7</v>
      </c>
      <c r="D18" s="59" t="s">
        <v>41</v>
      </c>
      <c r="E18" s="60">
        <v>724</v>
      </c>
      <c r="F18" s="61">
        <v>700</v>
      </c>
      <c r="G18" s="61">
        <v>664</v>
      </c>
      <c r="H18" s="61">
        <v>746</v>
      </c>
      <c r="I18" s="61">
        <v>491</v>
      </c>
      <c r="J18" s="61">
        <v>425</v>
      </c>
      <c r="K18" s="61"/>
      <c r="L18" s="61"/>
      <c r="M18" s="61"/>
      <c r="N18" s="61"/>
      <c r="O18" s="61"/>
      <c r="P18" s="61"/>
      <c r="Q18" s="61"/>
      <c r="R18" s="62">
        <v>3026</v>
      </c>
      <c r="S18" s="70"/>
    </row>
    <row r="19" spans="3:19" ht="15.75" customHeight="1" thickBot="1" x14ac:dyDescent="0.3">
      <c r="C19" s="64"/>
      <c r="D19" s="65" t="s">
        <v>42</v>
      </c>
      <c r="E19" s="66">
        <v>0</v>
      </c>
      <c r="F19" s="68">
        <v>-3.3149171270718231E-2</v>
      </c>
      <c r="G19" s="68">
        <v>-5.1428571428571428E-2</v>
      </c>
      <c r="H19" s="67">
        <v>0.12349397590361445</v>
      </c>
      <c r="I19" s="68">
        <v>-0.3418230563002681</v>
      </c>
      <c r="J19" s="68">
        <v>-0.13441955193482688</v>
      </c>
      <c r="K19" s="67"/>
      <c r="L19" s="68"/>
      <c r="M19" s="68"/>
      <c r="N19" s="67"/>
      <c r="O19" s="68"/>
      <c r="P19" s="68"/>
      <c r="Q19" s="68"/>
      <c r="R19" s="69"/>
      <c r="S19" s="70"/>
    </row>
    <row r="20" spans="3:19" ht="15.75" customHeight="1" x14ac:dyDescent="0.25">
      <c r="C20" s="58" t="s">
        <v>8</v>
      </c>
      <c r="D20" s="59" t="s">
        <v>41</v>
      </c>
      <c r="E20" s="60">
        <v>129</v>
      </c>
      <c r="F20" s="61">
        <v>127</v>
      </c>
      <c r="G20" s="61">
        <v>136</v>
      </c>
      <c r="H20" s="61">
        <v>114</v>
      </c>
      <c r="I20" s="61">
        <v>90</v>
      </c>
      <c r="J20" s="61">
        <v>80</v>
      </c>
      <c r="K20" s="61"/>
      <c r="L20" s="61"/>
      <c r="M20" s="61"/>
      <c r="N20" s="61"/>
      <c r="O20" s="61"/>
      <c r="P20" s="61"/>
      <c r="Q20" s="61"/>
      <c r="R20" s="62">
        <v>547</v>
      </c>
      <c r="S20" s="70"/>
    </row>
    <row r="21" spans="3:19" ht="15.75" customHeight="1" thickBot="1" x14ac:dyDescent="0.3">
      <c r="C21" s="64"/>
      <c r="D21" s="65" t="s">
        <v>42</v>
      </c>
      <c r="E21" s="66">
        <v>0</v>
      </c>
      <c r="F21" s="68">
        <v>-1.5503875968992248E-2</v>
      </c>
      <c r="G21" s="67">
        <v>7.0866141732283464E-2</v>
      </c>
      <c r="H21" s="68">
        <v>-0.16176470588235295</v>
      </c>
      <c r="I21" s="68">
        <v>-0.21052631578947367</v>
      </c>
      <c r="J21" s="68">
        <v>-0.1111111111111111</v>
      </c>
      <c r="K21" s="67"/>
      <c r="L21" s="68"/>
      <c r="M21" s="68"/>
      <c r="N21" s="68"/>
      <c r="O21" s="68"/>
      <c r="P21" s="68"/>
      <c r="Q21" s="68"/>
      <c r="R21" s="69"/>
      <c r="S21" s="70"/>
    </row>
    <row r="22" spans="3:19" ht="15.75" customHeight="1" x14ac:dyDescent="0.25">
      <c r="C22" s="72" t="s">
        <v>9</v>
      </c>
      <c r="D22" s="59" t="s">
        <v>41</v>
      </c>
      <c r="E22" s="60">
        <v>268</v>
      </c>
      <c r="F22" s="61">
        <v>313</v>
      </c>
      <c r="G22" s="61">
        <v>327</v>
      </c>
      <c r="H22" s="61">
        <v>399</v>
      </c>
      <c r="I22" s="61">
        <v>290</v>
      </c>
      <c r="J22" s="61">
        <v>257</v>
      </c>
      <c r="K22" s="61"/>
      <c r="L22" s="61"/>
      <c r="M22" s="61"/>
      <c r="N22" s="61"/>
      <c r="O22" s="61"/>
      <c r="P22" s="61"/>
      <c r="Q22" s="61"/>
      <c r="R22" s="62">
        <v>1586</v>
      </c>
      <c r="S22" s="70"/>
    </row>
    <row r="23" spans="3:19" ht="15.75" customHeight="1" thickBot="1" x14ac:dyDescent="0.3">
      <c r="C23" s="73"/>
      <c r="D23" s="65" t="s">
        <v>42</v>
      </c>
      <c r="E23" s="66">
        <v>0</v>
      </c>
      <c r="F23" s="67">
        <v>0.16791044776119404</v>
      </c>
      <c r="G23" s="67">
        <v>4.472843450479233E-2</v>
      </c>
      <c r="H23" s="67">
        <v>0.22018348623853212</v>
      </c>
      <c r="I23" s="68">
        <v>-0.27318295739348369</v>
      </c>
      <c r="J23" s="68">
        <v>-0.11379310344827587</v>
      </c>
      <c r="K23" s="67"/>
      <c r="L23" s="68"/>
      <c r="M23" s="68"/>
      <c r="N23" s="67"/>
      <c r="O23" s="68"/>
      <c r="P23" s="68"/>
      <c r="Q23" s="68"/>
      <c r="R23" s="69"/>
      <c r="S23" s="70"/>
    </row>
    <row r="24" spans="3:19" ht="15.75" customHeight="1" x14ac:dyDescent="0.25">
      <c r="C24" s="74" t="s">
        <v>10</v>
      </c>
      <c r="D24" s="59" t="s">
        <v>41</v>
      </c>
      <c r="E24" s="60">
        <v>296</v>
      </c>
      <c r="F24" s="61">
        <v>281</v>
      </c>
      <c r="G24" s="61">
        <v>264</v>
      </c>
      <c r="H24" s="61">
        <v>297</v>
      </c>
      <c r="I24" s="61">
        <v>194</v>
      </c>
      <c r="J24" s="61">
        <v>171</v>
      </c>
      <c r="K24" s="61"/>
      <c r="L24" s="61"/>
      <c r="M24" s="61"/>
      <c r="N24" s="61"/>
      <c r="O24" s="61"/>
      <c r="P24" s="61"/>
      <c r="Q24" s="61"/>
      <c r="R24" s="62">
        <v>1207</v>
      </c>
      <c r="S24" s="70"/>
    </row>
    <row r="25" spans="3:19" ht="15.75" customHeight="1" thickBot="1" x14ac:dyDescent="0.3">
      <c r="C25" s="75"/>
      <c r="D25" s="65" t="s">
        <v>42</v>
      </c>
      <c r="E25" s="66">
        <v>0</v>
      </c>
      <c r="F25" s="68">
        <v>-5.0675675675675678E-2</v>
      </c>
      <c r="G25" s="68">
        <v>-6.0498220640569395E-2</v>
      </c>
      <c r="H25" s="67">
        <v>0.125</v>
      </c>
      <c r="I25" s="68">
        <v>-0.34680134680134678</v>
      </c>
      <c r="J25" s="68">
        <v>-0.11855670103092783</v>
      </c>
      <c r="K25" s="67"/>
      <c r="L25" s="68"/>
      <c r="M25" s="68"/>
      <c r="N25" s="67"/>
      <c r="O25" s="68"/>
      <c r="P25" s="68"/>
      <c r="Q25" s="68"/>
      <c r="R25" s="69"/>
      <c r="S25" s="70"/>
    </row>
    <row r="26" spans="3:19" ht="15.75" customHeight="1" x14ac:dyDescent="0.25">
      <c r="C26" s="74" t="s">
        <v>11</v>
      </c>
      <c r="D26" s="59" t="s">
        <v>41</v>
      </c>
      <c r="E26" s="60">
        <v>314</v>
      </c>
      <c r="F26" s="61">
        <v>315</v>
      </c>
      <c r="G26" s="61">
        <v>307</v>
      </c>
      <c r="H26" s="61">
        <v>340</v>
      </c>
      <c r="I26" s="61">
        <v>215</v>
      </c>
      <c r="J26" s="61">
        <v>178</v>
      </c>
      <c r="K26" s="61"/>
      <c r="L26" s="61"/>
      <c r="M26" s="61"/>
      <c r="N26" s="61"/>
      <c r="O26" s="61"/>
      <c r="P26" s="61"/>
      <c r="Q26" s="61"/>
      <c r="R26" s="62">
        <v>1355</v>
      </c>
      <c r="S26" s="70"/>
    </row>
    <row r="27" spans="3:19" ht="15.75" customHeight="1" thickBot="1" x14ac:dyDescent="0.3">
      <c r="C27" s="75"/>
      <c r="D27" s="65" t="s">
        <v>42</v>
      </c>
      <c r="E27" s="66">
        <v>0</v>
      </c>
      <c r="F27" s="76">
        <v>3.1847133757961785E-3</v>
      </c>
      <c r="G27" s="68">
        <v>-2.5396825396825397E-2</v>
      </c>
      <c r="H27" s="67">
        <v>0.10749185667752444</v>
      </c>
      <c r="I27" s="68">
        <v>-0.36764705882352944</v>
      </c>
      <c r="J27" s="68">
        <v>-0.17209302325581396</v>
      </c>
      <c r="K27" s="67"/>
      <c r="L27" s="68"/>
      <c r="M27" s="68"/>
      <c r="N27" s="67"/>
      <c r="O27" s="68"/>
      <c r="P27" s="68"/>
      <c r="Q27" s="68"/>
      <c r="R27" s="69"/>
      <c r="S27" s="70"/>
    </row>
    <row r="28" spans="3:19" ht="15.75" customHeight="1" x14ac:dyDescent="0.25">
      <c r="C28" s="74" t="s">
        <v>12</v>
      </c>
      <c r="D28" s="59" t="s">
        <v>41</v>
      </c>
      <c r="E28" s="60">
        <v>129</v>
      </c>
      <c r="F28" s="61">
        <v>131</v>
      </c>
      <c r="G28" s="61">
        <v>116</v>
      </c>
      <c r="H28" s="61">
        <v>138</v>
      </c>
      <c r="I28" s="61">
        <v>103</v>
      </c>
      <c r="J28" s="61">
        <v>78</v>
      </c>
      <c r="K28" s="61"/>
      <c r="L28" s="61"/>
      <c r="M28" s="61"/>
      <c r="N28" s="61"/>
      <c r="O28" s="61"/>
      <c r="P28" s="61"/>
      <c r="Q28" s="61"/>
      <c r="R28" s="62">
        <v>566</v>
      </c>
      <c r="S28" s="70"/>
    </row>
    <row r="29" spans="3:19" ht="15.75" customHeight="1" thickBot="1" x14ac:dyDescent="0.3">
      <c r="C29" s="75"/>
      <c r="D29" s="65" t="s">
        <v>42</v>
      </c>
      <c r="E29" s="66">
        <v>0</v>
      </c>
      <c r="F29" s="67">
        <v>1.5503875968992248E-2</v>
      </c>
      <c r="G29" s="68">
        <v>-0.11450381679389313</v>
      </c>
      <c r="H29" s="67">
        <v>0.18965517241379309</v>
      </c>
      <c r="I29" s="68">
        <v>-0.25362318840579712</v>
      </c>
      <c r="J29" s="68">
        <v>-0.24271844660194175</v>
      </c>
      <c r="K29" s="67"/>
      <c r="L29" s="68"/>
      <c r="M29" s="68"/>
      <c r="N29" s="67"/>
      <c r="O29" s="68"/>
      <c r="P29" s="68"/>
      <c r="Q29" s="68"/>
      <c r="R29" s="69"/>
      <c r="S29" s="70"/>
    </row>
    <row r="30" spans="3:19" ht="15.75" customHeight="1" x14ac:dyDescent="0.25">
      <c r="C30" s="74" t="s">
        <v>13</v>
      </c>
      <c r="D30" s="59" t="s">
        <v>41</v>
      </c>
      <c r="E30" s="60">
        <v>143</v>
      </c>
      <c r="F30" s="61">
        <v>143</v>
      </c>
      <c r="G30" s="61">
        <v>133</v>
      </c>
      <c r="H30" s="61">
        <v>154</v>
      </c>
      <c r="I30" s="61">
        <v>123</v>
      </c>
      <c r="J30" s="61">
        <v>102</v>
      </c>
      <c r="K30" s="61"/>
      <c r="L30" s="61"/>
      <c r="M30" s="61"/>
      <c r="N30" s="61"/>
      <c r="O30" s="61"/>
      <c r="P30" s="61"/>
      <c r="Q30" s="61"/>
      <c r="R30" s="62">
        <v>655</v>
      </c>
      <c r="S30" s="70"/>
    </row>
    <row r="31" spans="3:19" ht="15.75" customHeight="1" thickBot="1" x14ac:dyDescent="0.3">
      <c r="C31" s="75"/>
      <c r="D31" s="65" t="s">
        <v>42</v>
      </c>
      <c r="E31" s="66">
        <v>0</v>
      </c>
      <c r="F31" s="76">
        <v>0</v>
      </c>
      <c r="G31" s="68">
        <v>-6.9930069930069935E-2</v>
      </c>
      <c r="H31" s="67">
        <v>0.15789473684210525</v>
      </c>
      <c r="I31" s="68">
        <v>-0.20129870129870131</v>
      </c>
      <c r="J31" s="68">
        <v>-0.17073170731707318</v>
      </c>
      <c r="K31" s="67"/>
      <c r="L31" s="68"/>
      <c r="M31" s="68"/>
      <c r="N31" s="67"/>
      <c r="O31" s="68"/>
      <c r="P31" s="68"/>
      <c r="Q31" s="68"/>
      <c r="R31" s="69"/>
      <c r="S31" s="70"/>
    </row>
    <row r="32" spans="3:19" ht="15.75" customHeight="1" x14ac:dyDescent="0.25">
      <c r="C32" s="74" t="s">
        <v>18</v>
      </c>
      <c r="D32" s="59" t="s">
        <v>41</v>
      </c>
      <c r="E32" s="60">
        <v>210</v>
      </c>
      <c r="F32" s="61">
        <v>193</v>
      </c>
      <c r="G32" s="61">
        <v>180</v>
      </c>
      <c r="H32" s="61">
        <v>221</v>
      </c>
      <c r="I32" s="61">
        <v>163</v>
      </c>
      <c r="J32" s="61">
        <v>140</v>
      </c>
      <c r="K32" s="61"/>
      <c r="L32" s="61"/>
      <c r="M32" s="61"/>
      <c r="N32" s="61"/>
      <c r="O32" s="61"/>
      <c r="P32" s="61"/>
      <c r="Q32" s="61"/>
      <c r="R32" s="62">
        <v>897</v>
      </c>
      <c r="S32" s="70"/>
    </row>
    <row r="33" spans="3:36" ht="15.75" customHeight="1" thickBot="1" x14ac:dyDescent="0.3">
      <c r="C33" s="75"/>
      <c r="D33" s="65" t="s">
        <v>42</v>
      </c>
      <c r="E33" s="66">
        <v>0</v>
      </c>
      <c r="F33" s="68">
        <v>-8.0952380952380956E-2</v>
      </c>
      <c r="G33" s="68">
        <v>-6.7357512953367879E-2</v>
      </c>
      <c r="H33" s="67">
        <v>0.22777777777777777</v>
      </c>
      <c r="I33" s="68">
        <v>-0.26244343891402716</v>
      </c>
      <c r="J33" s="68">
        <v>-0.1411042944785276</v>
      </c>
      <c r="K33" s="67"/>
      <c r="L33" s="68"/>
      <c r="M33" s="68"/>
      <c r="N33" s="67"/>
      <c r="O33" s="68"/>
      <c r="P33" s="68"/>
      <c r="Q33" s="68"/>
      <c r="R33" s="69"/>
      <c r="S33" s="70"/>
    </row>
    <row r="34" spans="3:36" ht="15.75" customHeight="1" x14ac:dyDescent="0.25">
      <c r="C34" s="74" t="s">
        <v>14</v>
      </c>
      <c r="D34" s="59" t="s">
        <v>41</v>
      </c>
      <c r="E34" s="60">
        <v>147</v>
      </c>
      <c r="F34" s="61">
        <v>146</v>
      </c>
      <c r="G34" s="61">
        <v>142</v>
      </c>
      <c r="H34" s="61">
        <v>182</v>
      </c>
      <c r="I34" s="61">
        <v>124</v>
      </c>
      <c r="J34" s="61">
        <v>113</v>
      </c>
      <c r="K34" s="61"/>
      <c r="L34" s="61"/>
      <c r="M34" s="61"/>
      <c r="N34" s="61"/>
      <c r="O34" s="61"/>
      <c r="P34" s="61"/>
      <c r="Q34" s="61"/>
      <c r="R34" s="62">
        <v>707</v>
      </c>
      <c r="S34" s="70"/>
    </row>
    <row r="35" spans="3:36" ht="15.75" customHeight="1" thickBot="1" x14ac:dyDescent="0.3">
      <c r="C35" s="75"/>
      <c r="D35" s="65" t="s">
        <v>42</v>
      </c>
      <c r="E35" s="66">
        <v>0</v>
      </c>
      <c r="F35" s="68">
        <v>-6.8027210884353739E-3</v>
      </c>
      <c r="G35" s="68">
        <v>-2.7397260273972601E-2</v>
      </c>
      <c r="H35" s="67">
        <v>0.28169014084507044</v>
      </c>
      <c r="I35" s="68">
        <v>-0.31868131868131866</v>
      </c>
      <c r="J35" s="68">
        <v>-8.8709677419354843E-2</v>
      </c>
      <c r="K35" s="67"/>
      <c r="L35" s="68"/>
      <c r="M35" s="68"/>
      <c r="N35" s="67"/>
      <c r="O35" s="68"/>
      <c r="P35" s="68"/>
      <c r="Q35" s="68"/>
      <c r="R35" s="69"/>
      <c r="S35" s="70"/>
    </row>
    <row r="36" spans="3:36" ht="15.75" customHeight="1" x14ac:dyDescent="0.25">
      <c r="C36" s="74" t="s">
        <v>15</v>
      </c>
      <c r="D36" s="59" t="s">
        <v>41</v>
      </c>
      <c r="E36" s="60">
        <v>152</v>
      </c>
      <c r="F36" s="61">
        <v>141</v>
      </c>
      <c r="G36" s="61">
        <v>154</v>
      </c>
      <c r="H36" s="61">
        <v>177</v>
      </c>
      <c r="I36" s="61">
        <v>110</v>
      </c>
      <c r="J36" s="61">
        <v>98</v>
      </c>
      <c r="K36" s="61"/>
      <c r="L36" s="61"/>
      <c r="M36" s="61"/>
      <c r="N36" s="61"/>
      <c r="O36" s="61"/>
      <c r="P36" s="61"/>
      <c r="Q36" s="61"/>
      <c r="R36" s="62">
        <v>680</v>
      </c>
      <c r="S36" s="70"/>
    </row>
    <row r="37" spans="3:36" ht="15.75" customHeight="1" thickBot="1" x14ac:dyDescent="0.3">
      <c r="C37" s="75"/>
      <c r="D37" s="65" t="s">
        <v>42</v>
      </c>
      <c r="E37" s="66">
        <v>0</v>
      </c>
      <c r="F37" s="68">
        <v>-7.2368421052631582E-2</v>
      </c>
      <c r="G37" s="67">
        <v>9.2198581560283682E-2</v>
      </c>
      <c r="H37" s="67">
        <v>0.14935064935064934</v>
      </c>
      <c r="I37" s="68">
        <v>-0.37853107344632769</v>
      </c>
      <c r="J37" s="68">
        <v>-0.10909090909090909</v>
      </c>
      <c r="K37" s="67"/>
      <c r="L37" s="68"/>
      <c r="M37" s="68"/>
      <c r="N37" s="68"/>
      <c r="O37" s="68"/>
      <c r="P37" s="68"/>
      <c r="Q37" s="68"/>
      <c r="R37" s="69"/>
      <c r="S37" s="70"/>
    </row>
    <row r="38" spans="3:36" ht="15.75" customHeight="1" x14ac:dyDescent="0.25">
      <c r="C38" s="74" t="s">
        <v>36</v>
      </c>
      <c r="D38" s="59" t="s">
        <v>41</v>
      </c>
      <c r="E38" s="60">
        <v>165</v>
      </c>
      <c r="F38" s="61">
        <v>165</v>
      </c>
      <c r="G38" s="61">
        <v>120</v>
      </c>
      <c r="H38" s="61">
        <v>149</v>
      </c>
      <c r="I38" s="61">
        <v>131</v>
      </c>
      <c r="J38" s="61">
        <v>92</v>
      </c>
      <c r="K38" s="61"/>
      <c r="L38" s="61"/>
      <c r="M38" s="61"/>
      <c r="N38" s="61"/>
      <c r="O38" s="61"/>
      <c r="P38" s="61"/>
      <c r="Q38" s="61"/>
      <c r="R38" s="62">
        <v>657</v>
      </c>
      <c r="S38" s="70"/>
    </row>
    <row r="39" spans="3:36" ht="15.75" customHeight="1" thickBot="1" x14ac:dyDescent="0.3">
      <c r="C39" s="75"/>
      <c r="D39" s="65" t="s">
        <v>42</v>
      </c>
      <c r="E39" s="66">
        <v>0</v>
      </c>
      <c r="F39" s="76">
        <v>0</v>
      </c>
      <c r="G39" s="68">
        <v>-0.27272727272727271</v>
      </c>
      <c r="H39" s="67">
        <v>0.24166666666666667</v>
      </c>
      <c r="I39" s="68">
        <v>-0.12080536912751678</v>
      </c>
      <c r="J39" s="68">
        <v>-0.29770992366412213</v>
      </c>
      <c r="K39" s="67"/>
      <c r="L39" s="68"/>
      <c r="M39" s="68"/>
      <c r="N39" s="67"/>
      <c r="O39" s="68"/>
      <c r="P39" s="68"/>
      <c r="Q39" s="68"/>
      <c r="R39" s="69"/>
      <c r="S39" s="70"/>
    </row>
    <row r="40" spans="3:36" ht="18" customHeight="1" x14ac:dyDescent="0.25">
      <c r="C40" s="77" t="s">
        <v>43</v>
      </c>
      <c r="D40" s="78"/>
      <c r="E40" s="79">
        <v>5008</v>
      </c>
      <c r="F40" s="79">
        <v>5070</v>
      </c>
      <c r="G40" s="79">
        <v>4810</v>
      </c>
      <c r="H40" s="79">
        <v>5483</v>
      </c>
      <c r="I40" s="79">
        <v>3949</v>
      </c>
      <c r="J40" s="79">
        <v>3368</v>
      </c>
      <c r="K40" s="79"/>
      <c r="L40" s="79"/>
      <c r="M40" s="79"/>
      <c r="N40" s="79"/>
      <c r="O40" s="79"/>
      <c r="P40" s="79"/>
      <c r="Q40" s="79"/>
      <c r="R40" s="80">
        <v>22680</v>
      </c>
      <c r="S40" s="70"/>
      <c r="AH40" s="81"/>
      <c r="AI40" s="81"/>
      <c r="AJ40" s="81"/>
    </row>
    <row r="41" spans="3:36" ht="18" customHeight="1" thickBot="1" x14ac:dyDescent="0.3">
      <c r="C41" s="82" t="s">
        <v>42</v>
      </c>
      <c r="D41" s="83"/>
      <c r="E41" s="84">
        <v>0</v>
      </c>
      <c r="F41" s="85">
        <v>1.2380191693290734E-2</v>
      </c>
      <c r="G41" s="86">
        <v>-5.128205128205128E-2</v>
      </c>
      <c r="H41" s="85">
        <v>0.13991683991683992</v>
      </c>
      <c r="I41" s="86">
        <v>-0.2797738464344337</v>
      </c>
      <c r="J41" s="86">
        <v>-0.14712585464674602</v>
      </c>
      <c r="K41" s="85"/>
      <c r="L41" s="86"/>
      <c r="M41" s="86"/>
      <c r="N41" s="85"/>
      <c r="O41" s="86"/>
      <c r="P41" s="86"/>
      <c r="Q41" s="86"/>
      <c r="R41" s="87"/>
      <c r="S41" s="70"/>
      <c r="AH41" s="81"/>
      <c r="AI41" s="81"/>
      <c r="AJ41" s="81"/>
    </row>
    <row r="42" spans="3:36" ht="15.75" customHeight="1" x14ac:dyDescent="0.25">
      <c r="R42" s="70"/>
      <c r="AG42" s="57"/>
      <c r="AJ42" s="56"/>
    </row>
    <row r="43" spans="3:36" ht="15.75" customHeight="1" x14ac:dyDescent="0.25">
      <c r="F43" s="71"/>
      <c r="G43" s="71"/>
      <c r="H43" s="71"/>
      <c r="I43" s="71"/>
      <c r="J43" s="71"/>
      <c r="K43" s="71"/>
      <c r="L43" s="71"/>
      <c r="M43" s="71"/>
      <c r="N43" s="71"/>
      <c r="O43" s="71"/>
      <c r="P43" s="71"/>
      <c r="Q43" s="71"/>
      <c r="R43" s="70"/>
      <c r="AG43" s="57"/>
      <c r="AJ43" s="56"/>
    </row>
    <row r="44" spans="3:36" ht="15.75" customHeight="1" x14ac:dyDescent="0.25">
      <c r="F44" s="71"/>
      <c r="G44" s="71"/>
      <c r="H44" s="71"/>
      <c r="I44" s="71"/>
      <c r="J44" s="71"/>
      <c r="K44" s="71"/>
      <c r="L44" s="71"/>
      <c r="M44" s="71"/>
      <c r="N44" s="71"/>
      <c r="O44" s="71"/>
      <c r="P44" s="71"/>
      <c r="R44" s="71"/>
    </row>
    <row r="45" spans="3:36" s="48" customFormat="1" ht="15.75" customHeight="1" x14ac:dyDescent="0.25">
      <c r="AH45" s="49"/>
      <c r="AI45" s="49"/>
      <c r="AJ45" s="49"/>
    </row>
    <row r="46" spans="3:36" s="48" customFormat="1" ht="11.25" customHeight="1" x14ac:dyDescent="0.25">
      <c r="C46" s="49"/>
      <c r="D46" s="49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50"/>
      <c r="AH46" s="49"/>
      <c r="AI46" s="49"/>
      <c r="AJ46" s="49"/>
    </row>
    <row r="47" spans="3:36" s="48" customFormat="1" ht="26.25" x14ac:dyDescent="0.25">
      <c r="C47" s="51" t="s">
        <v>44</v>
      </c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51"/>
      <c r="P47" s="51"/>
      <c r="Q47" s="51"/>
      <c r="R47" s="51"/>
      <c r="AH47" s="49"/>
      <c r="AI47" s="49"/>
      <c r="AJ47" s="49"/>
    </row>
    <row r="48" spans="3:36" s="48" customFormat="1" ht="16.5" customHeight="1" thickBot="1" x14ac:dyDescent="0.3">
      <c r="C48" s="49"/>
      <c r="D48" s="49"/>
      <c r="E48" s="49"/>
      <c r="F48" s="49"/>
      <c r="G48" s="49"/>
      <c r="H48" s="49"/>
      <c r="I48" s="49"/>
      <c r="J48" s="49"/>
      <c r="K48" s="49"/>
      <c r="L48" s="49"/>
      <c r="M48" s="49"/>
      <c r="N48" s="49"/>
      <c r="O48" s="49"/>
      <c r="P48" s="49"/>
      <c r="Q48" s="49"/>
      <c r="R48" s="50"/>
      <c r="AH48" s="49"/>
      <c r="AI48" s="49"/>
      <c r="AJ48" s="49"/>
    </row>
    <row r="49" spans="3:37" ht="31.5" customHeight="1" thickBot="1" x14ac:dyDescent="0.3">
      <c r="C49" s="52" t="s">
        <v>0</v>
      </c>
      <c r="D49" s="53"/>
      <c r="E49" s="54">
        <f>E5</f>
        <v>44166</v>
      </c>
      <c r="F49" s="54">
        <f t="shared" ref="F49:R49" si="0">F5</f>
        <v>44197</v>
      </c>
      <c r="G49" s="54">
        <f t="shared" si="0"/>
        <v>44228</v>
      </c>
      <c r="H49" s="54">
        <f t="shared" si="0"/>
        <v>44256</v>
      </c>
      <c r="I49" s="54">
        <f t="shared" si="0"/>
        <v>44287</v>
      </c>
      <c r="J49" s="54">
        <f t="shared" si="0"/>
        <v>44317</v>
      </c>
      <c r="K49" s="54">
        <f t="shared" si="0"/>
        <v>44348</v>
      </c>
      <c r="L49" s="54">
        <f t="shared" si="0"/>
        <v>44378</v>
      </c>
      <c r="M49" s="54">
        <f t="shared" si="0"/>
        <v>44409</v>
      </c>
      <c r="N49" s="54">
        <f t="shared" si="0"/>
        <v>44440</v>
      </c>
      <c r="O49" s="54">
        <f t="shared" si="0"/>
        <v>44470</v>
      </c>
      <c r="P49" s="54">
        <f t="shared" si="0"/>
        <v>44501</v>
      </c>
      <c r="Q49" s="54">
        <f t="shared" si="0"/>
        <v>44531</v>
      </c>
      <c r="R49" s="54" t="str">
        <f t="shared" si="0"/>
        <v>اجمالي 2021</v>
      </c>
    </row>
    <row r="50" spans="3:37" ht="15.75" customHeight="1" x14ac:dyDescent="0.25">
      <c r="C50" s="58" t="s">
        <v>33</v>
      </c>
      <c r="D50" s="59" t="s">
        <v>41</v>
      </c>
      <c r="E50" s="60">
        <v>0</v>
      </c>
      <c r="F50" s="61">
        <v>0</v>
      </c>
      <c r="G50" s="61">
        <v>0</v>
      </c>
      <c r="H50" s="61">
        <v>0</v>
      </c>
      <c r="I50" s="61">
        <v>0</v>
      </c>
      <c r="J50" s="61">
        <f>[1]تجميعي!N88</f>
        <v>0</v>
      </c>
      <c r="K50" s="61"/>
      <c r="L50" s="61"/>
      <c r="M50" s="61"/>
      <c r="N50" s="61"/>
      <c r="O50" s="61"/>
      <c r="P50" s="61"/>
      <c r="Q50" s="61"/>
      <c r="R50" s="62">
        <f>SUM(F50:Q50)</f>
        <v>0</v>
      </c>
      <c r="AK50" s="63"/>
    </row>
    <row r="51" spans="3:37" ht="15.75" customHeight="1" thickBot="1" x14ac:dyDescent="0.3">
      <c r="C51" s="64"/>
      <c r="D51" s="65" t="s">
        <v>42</v>
      </c>
      <c r="E51" s="66">
        <v>0</v>
      </c>
      <c r="F51" s="66">
        <v>0</v>
      </c>
      <c r="G51" s="66">
        <v>0</v>
      </c>
      <c r="H51" s="66">
        <v>0</v>
      </c>
      <c r="I51" s="66">
        <v>0</v>
      </c>
      <c r="J51" s="66">
        <v>0</v>
      </c>
      <c r="K51" s="66"/>
      <c r="L51" s="66"/>
      <c r="M51" s="66"/>
      <c r="N51" s="66"/>
      <c r="O51" s="68"/>
      <c r="P51" s="68"/>
      <c r="Q51" s="68"/>
      <c r="R51" s="69"/>
    </row>
    <row r="52" spans="3:37" ht="15.75" customHeight="1" x14ac:dyDescent="0.25">
      <c r="C52" s="58" t="s">
        <v>34</v>
      </c>
      <c r="D52" s="59" t="s">
        <v>41</v>
      </c>
      <c r="E52" s="60">
        <v>96</v>
      </c>
      <c r="F52" s="61">
        <v>61</v>
      </c>
      <c r="G52" s="61">
        <v>100</v>
      </c>
      <c r="H52" s="61">
        <v>99</v>
      </c>
      <c r="I52" s="61">
        <v>45</v>
      </c>
      <c r="J52" s="61">
        <f>[1]تجميعي!N89</f>
        <v>101</v>
      </c>
      <c r="K52" s="61"/>
      <c r="L52" s="61"/>
      <c r="M52" s="61"/>
      <c r="N52" s="61"/>
      <c r="O52" s="61"/>
      <c r="P52" s="61"/>
      <c r="Q52" s="61"/>
      <c r="R52" s="62">
        <f>SUM(F52:Q52)</f>
        <v>406</v>
      </c>
    </row>
    <row r="53" spans="3:37" ht="15.75" customHeight="1" thickBot="1" x14ac:dyDescent="0.3">
      <c r="C53" s="64"/>
      <c r="D53" s="65" t="s">
        <v>42</v>
      </c>
      <c r="E53" s="66">
        <v>0</v>
      </c>
      <c r="F53" s="68">
        <v>-0.36458333333333331</v>
      </c>
      <c r="G53" s="67">
        <v>0.63934426229508201</v>
      </c>
      <c r="H53" s="68">
        <v>-0.01</v>
      </c>
      <c r="I53" s="68">
        <v>-0.54545454545454541</v>
      </c>
      <c r="J53" s="67">
        <f t="shared" ref="G53:J53" si="1">(J52-I52)/I52</f>
        <v>1.2444444444444445</v>
      </c>
      <c r="K53" s="68"/>
      <c r="L53" s="68"/>
      <c r="M53" s="68"/>
      <c r="N53" s="67"/>
      <c r="O53" s="68"/>
      <c r="P53" s="68"/>
      <c r="Q53" s="68"/>
      <c r="R53" s="69"/>
    </row>
    <row r="54" spans="3:37" ht="15.75" customHeight="1" x14ac:dyDescent="0.25">
      <c r="C54" s="58" t="s">
        <v>17</v>
      </c>
      <c r="D54" s="59" t="s">
        <v>41</v>
      </c>
      <c r="E54" s="60">
        <v>7</v>
      </c>
      <c r="F54" s="61">
        <v>8</v>
      </c>
      <c r="G54" s="61">
        <v>8</v>
      </c>
      <c r="H54" s="61">
        <v>7</v>
      </c>
      <c r="I54" s="61">
        <v>4</v>
      </c>
      <c r="J54" s="61">
        <f>[1]تجميعي!N90</f>
        <v>4</v>
      </c>
      <c r="K54" s="61"/>
      <c r="L54" s="61"/>
      <c r="M54" s="61"/>
      <c r="N54" s="61"/>
      <c r="O54" s="61"/>
      <c r="P54" s="61"/>
      <c r="Q54" s="61"/>
      <c r="R54" s="62">
        <f>SUM(F54:Q54)</f>
        <v>31</v>
      </c>
    </row>
    <row r="55" spans="3:37" ht="15.75" customHeight="1" thickBot="1" x14ac:dyDescent="0.3">
      <c r="C55" s="64"/>
      <c r="D55" s="65" t="s">
        <v>42</v>
      </c>
      <c r="E55" s="66">
        <v>0</v>
      </c>
      <c r="F55" s="67">
        <v>0.14285714285714285</v>
      </c>
      <c r="G55" s="76">
        <v>0</v>
      </c>
      <c r="H55" s="68">
        <v>-0.125</v>
      </c>
      <c r="I55" s="68">
        <v>-0.42857142857142855</v>
      </c>
      <c r="J55" s="76">
        <f t="shared" ref="F55:J55" si="2">(J54-I54)/I54</f>
        <v>0</v>
      </c>
      <c r="K55" s="68"/>
      <c r="L55" s="68"/>
      <c r="M55" s="68"/>
      <c r="N55" s="68"/>
      <c r="O55" s="68"/>
      <c r="P55" s="68"/>
      <c r="Q55" s="68"/>
      <c r="R55" s="69"/>
    </row>
    <row r="56" spans="3:37" ht="15.75" customHeight="1" x14ac:dyDescent="0.25">
      <c r="C56" s="58" t="s">
        <v>4</v>
      </c>
      <c r="D56" s="59" t="s">
        <v>41</v>
      </c>
      <c r="E56" s="60">
        <v>10</v>
      </c>
      <c r="F56" s="61">
        <v>0</v>
      </c>
      <c r="G56" s="61">
        <v>0</v>
      </c>
      <c r="H56" s="61">
        <v>0</v>
      </c>
      <c r="I56" s="61">
        <v>0</v>
      </c>
      <c r="J56" s="61">
        <f>[1]تجميعي!N91</f>
        <v>0</v>
      </c>
      <c r="K56" s="61"/>
      <c r="L56" s="61"/>
      <c r="M56" s="61"/>
      <c r="N56" s="61"/>
      <c r="O56" s="61"/>
      <c r="P56" s="61"/>
      <c r="Q56" s="61"/>
      <c r="R56" s="62">
        <f>SUM(F56:Q56)</f>
        <v>0</v>
      </c>
    </row>
    <row r="57" spans="3:37" ht="15.75" customHeight="1" thickBot="1" x14ac:dyDescent="0.3">
      <c r="C57" s="64"/>
      <c r="D57" s="65" t="s">
        <v>42</v>
      </c>
      <c r="E57" s="66">
        <v>0</v>
      </c>
      <c r="F57" s="68">
        <v>-1</v>
      </c>
      <c r="G57" s="76">
        <v>0</v>
      </c>
      <c r="H57" s="76">
        <v>0</v>
      </c>
      <c r="I57" s="66">
        <v>0</v>
      </c>
      <c r="J57" s="66">
        <v>0</v>
      </c>
      <c r="K57" s="66"/>
      <c r="L57" s="66"/>
      <c r="M57" s="66"/>
      <c r="N57" s="66"/>
      <c r="O57" s="68"/>
      <c r="P57" s="68"/>
      <c r="Q57" s="68"/>
      <c r="R57" s="69"/>
      <c r="S57" s="70"/>
    </row>
    <row r="58" spans="3:37" ht="15.75" customHeight="1" x14ac:dyDescent="0.25">
      <c r="C58" s="58" t="s">
        <v>5</v>
      </c>
      <c r="D58" s="59" t="s">
        <v>41</v>
      </c>
      <c r="E58" s="60">
        <v>4</v>
      </c>
      <c r="F58" s="61">
        <v>32</v>
      </c>
      <c r="G58" s="61">
        <v>0</v>
      </c>
      <c r="H58" s="61">
        <v>0</v>
      </c>
      <c r="I58" s="61">
        <v>0</v>
      </c>
      <c r="J58" s="61">
        <f>[1]تجميعي!N92</f>
        <v>0</v>
      </c>
      <c r="K58" s="61"/>
      <c r="L58" s="61"/>
      <c r="M58" s="61"/>
      <c r="N58" s="61"/>
      <c r="O58" s="61"/>
      <c r="P58" s="61"/>
      <c r="Q58" s="61"/>
      <c r="R58" s="62">
        <f>SUM(F58:Q58)</f>
        <v>32</v>
      </c>
      <c r="S58" s="70"/>
    </row>
    <row r="59" spans="3:37" ht="15.75" customHeight="1" thickBot="1" x14ac:dyDescent="0.3">
      <c r="C59" s="64"/>
      <c r="D59" s="65" t="s">
        <v>42</v>
      </c>
      <c r="E59" s="66">
        <v>0</v>
      </c>
      <c r="F59" s="67">
        <v>7</v>
      </c>
      <c r="G59" s="68">
        <v>-1</v>
      </c>
      <c r="H59" s="76">
        <v>0</v>
      </c>
      <c r="I59" s="76">
        <v>0</v>
      </c>
      <c r="J59" s="66">
        <v>0</v>
      </c>
      <c r="K59" s="68"/>
      <c r="L59" s="66"/>
      <c r="M59" s="68"/>
      <c r="N59" s="68"/>
      <c r="O59" s="68"/>
      <c r="P59" s="68"/>
      <c r="Q59" s="68"/>
      <c r="R59" s="69"/>
      <c r="S59" s="70"/>
    </row>
    <row r="60" spans="3:37" ht="15.75" customHeight="1" x14ac:dyDescent="0.25">
      <c r="C60" s="58" t="s">
        <v>6</v>
      </c>
      <c r="D60" s="59" t="s">
        <v>41</v>
      </c>
      <c r="E60" s="60">
        <v>0</v>
      </c>
      <c r="F60" s="61">
        <v>0</v>
      </c>
      <c r="G60" s="61">
        <v>0</v>
      </c>
      <c r="H60" s="61">
        <v>29</v>
      </c>
      <c r="I60" s="61">
        <v>7</v>
      </c>
      <c r="J60" s="61">
        <f>[1]تجميعي!N93</f>
        <v>27</v>
      </c>
      <c r="K60" s="61"/>
      <c r="L60" s="61"/>
      <c r="M60" s="61"/>
      <c r="N60" s="61"/>
      <c r="O60" s="61"/>
      <c r="P60" s="61"/>
      <c r="Q60" s="61"/>
      <c r="R60" s="62">
        <f>SUM(F60:Q60)</f>
        <v>63</v>
      </c>
      <c r="S60" s="70"/>
    </row>
    <row r="61" spans="3:37" ht="15.75" customHeight="1" thickBot="1" x14ac:dyDescent="0.3">
      <c r="C61" s="64"/>
      <c r="D61" s="65" t="s">
        <v>42</v>
      </c>
      <c r="E61" s="66">
        <v>0</v>
      </c>
      <c r="F61" s="66">
        <v>0</v>
      </c>
      <c r="G61" s="66">
        <v>0</v>
      </c>
      <c r="H61" s="66">
        <v>0</v>
      </c>
      <c r="I61" s="68">
        <v>-0.75862068965517238</v>
      </c>
      <c r="J61" s="67">
        <f t="shared" ref="F61:J61" si="3">(J60-I60)/I60</f>
        <v>2.8571428571428572</v>
      </c>
      <c r="K61" s="68"/>
      <c r="L61" s="66"/>
      <c r="M61" s="66"/>
      <c r="N61" s="66"/>
      <c r="O61" s="68"/>
      <c r="P61" s="68"/>
      <c r="Q61" s="68"/>
      <c r="R61" s="69"/>
      <c r="S61" s="70"/>
    </row>
    <row r="62" spans="3:37" ht="15.75" customHeight="1" x14ac:dyDescent="0.25">
      <c r="C62" s="58" t="s">
        <v>7</v>
      </c>
      <c r="D62" s="59" t="s">
        <v>41</v>
      </c>
      <c r="E62" s="60">
        <v>0</v>
      </c>
      <c r="F62" s="61">
        <v>6</v>
      </c>
      <c r="G62" s="61">
        <v>6</v>
      </c>
      <c r="H62" s="61">
        <v>0</v>
      </c>
      <c r="I62" s="61">
        <v>0</v>
      </c>
      <c r="J62" s="61">
        <f>[1]تجميعي!N94</f>
        <v>0</v>
      </c>
      <c r="K62" s="61"/>
      <c r="L62" s="61"/>
      <c r="M62" s="61"/>
      <c r="N62" s="61"/>
      <c r="O62" s="61"/>
      <c r="P62" s="61"/>
      <c r="Q62" s="61"/>
      <c r="R62" s="62">
        <f>SUM(F62:Q62)</f>
        <v>12</v>
      </c>
      <c r="S62" s="70"/>
    </row>
    <row r="63" spans="3:37" ht="15.75" customHeight="1" thickBot="1" x14ac:dyDescent="0.3">
      <c r="C63" s="64"/>
      <c r="D63" s="65" t="s">
        <v>42</v>
      </c>
      <c r="E63" s="66">
        <v>0</v>
      </c>
      <c r="F63" s="66">
        <v>0</v>
      </c>
      <c r="G63" s="66">
        <v>0</v>
      </c>
      <c r="H63" s="68">
        <v>-1</v>
      </c>
      <c r="I63" s="66">
        <v>0</v>
      </c>
      <c r="J63" s="66">
        <v>0</v>
      </c>
      <c r="K63" s="66"/>
      <c r="L63" s="66"/>
      <c r="M63" s="66"/>
      <c r="N63" s="67"/>
      <c r="O63" s="68"/>
      <c r="P63" s="68"/>
      <c r="Q63" s="68"/>
      <c r="R63" s="69"/>
      <c r="S63" s="70"/>
    </row>
    <row r="64" spans="3:37" ht="15.75" customHeight="1" x14ac:dyDescent="0.25">
      <c r="C64" s="58" t="s">
        <v>8</v>
      </c>
      <c r="D64" s="59" t="s">
        <v>41</v>
      </c>
      <c r="E64" s="60">
        <v>21</v>
      </c>
      <c r="F64" s="61">
        <v>0</v>
      </c>
      <c r="G64" s="61">
        <v>0</v>
      </c>
      <c r="H64" s="61">
        <v>0</v>
      </c>
      <c r="I64" s="61">
        <v>0</v>
      </c>
      <c r="J64" s="61">
        <f>[1]تجميعي!N95</f>
        <v>0</v>
      </c>
      <c r="K64" s="61"/>
      <c r="L64" s="61"/>
      <c r="M64" s="61"/>
      <c r="N64" s="61"/>
      <c r="O64" s="61"/>
      <c r="P64" s="61"/>
      <c r="Q64" s="61"/>
      <c r="R64" s="62">
        <f>SUM(F64:Q64)</f>
        <v>0</v>
      </c>
      <c r="S64" s="70"/>
    </row>
    <row r="65" spans="3:19" ht="15.75" customHeight="1" thickBot="1" x14ac:dyDescent="0.3">
      <c r="C65" s="64"/>
      <c r="D65" s="65" t="s">
        <v>42</v>
      </c>
      <c r="E65" s="66">
        <v>0</v>
      </c>
      <c r="F65" s="68">
        <v>-1</v>
      </c>
      <c r="G65" s="76">
        <v>0</v>
      </c>
      <c r="H65" s="76">
        <v>0</v>
      </c>
      <c r="I65" s="76">
        <v>0</v>
      </c>
      <c r="J65" s="66">
        <v>0</v>
      </c>
      <c r="K65" s="68"/>
      <c r="L65" s="67"/>
      <c r="M65" s="68"/>
      <c r="N65" s="66"/>
      <c r="O65" s="68"/>
      <c r="P65" s="68"/>
      <c r="Q65" s="68"/>
      <c r="R65" s="69"/>
      <c r="S65" s="70"/>
    </row>
    <row r="66" spans="3:19" ht="15.75" customHeight="1" x14ac:dyDescent="0.25">
      <c r="C66" s="72" t="s">
        <v>9</v>
      </c>
      <c r="D66" s="59" t="s">
        <v>41</v>
      </c>
      <c r="E66" s="61">
        <v>0</v>
      </c>
      <c r="F66" s="61">
        <v>0</v>
      </c>
      <c r="G66" s="61">
        <v>0</v>
      </c>
      <c r="H66" s="61">
        <v>0</v>
      </c>
      <c r="I66" s="61">
        <v>0</v>
      </c>
      <c r="J66" s="61">
        <f>[1]تجميعي!N96</f>
        <v>0</v>
      </c>
      <c r="K66" s="61"/>
      <c r="L66" s="61"/>
      <c r="M66" s="61"/>
      <c r="N66" s="61"/>
      <c r="O66" s="61"/>
      <c r="P66" s="61"/>
      <c r="Q66" s="61"/>
      <c r="R66" s="62">
        <f>SUM(F66:Q66)</f>
        <v>0</v>
      </c>
      <c r="S66" s="70"/>
    </row>
    <row r="67" spans="3:19" ht="15.75" customHeight="1" thickBot="1" x14ac:dyDescent="0.3">
      <c r="C67" s="73"/>
      <c r="D67" s="65" t="s">
        <v>42</v>
      </c>
      <c r="E67" s="66">
        <v>0</v>
      </c>
      <c r="F67" s="66">
        <v>0</v>
      </c>
      <c r="G67" s="76">
        <v>0</v>
      </c>
      <c r="H67" s="76">
        <v>0</v>
      </c>
      <c r="I67" s="66">
        <v>0</v>
      </c>
      <c r="J67" s="66">
        <v>0</v>
      </c>
      <c r="K67" s="66"/>
      <c r="L67" s="66"/>
      <c r="M67" s="66"/>
      <c r="N67" s="68"/>
      <c r="O67" s="68"/>
      <c r="P67" s="68"/>
      <c r="Q67" s="68"/>
      <c r="R67" s="69"/>
      <c r="S67" s="70"/>
    </row>
    <row r="68" spans="3:19" ht="15.75" customHeight="1" x14ac:dyDescent="0.25">
      <c r="C68" s="74" t="s">
        <v>10</v>
      </c>
      <c r="D68" s="59" t="s">
        <v>41</v>
      </c>
      <c r="E68" s="60">
        <v>33</v>
      </c>
      <c r="F68" s="61">
        <v>19</v>
      </c>
      <c r="G68" s="61">
        <v>17</v>
      </c>
      <c r="H68" s="61">
        <v>30</v>
      </c>
      <c r="I68" s="61">
        <v>23</v>
      </c>
      <c r="J68" s="61">
        <f>[1]تجميعي!N97</f>
        <v>14</v>
      </c>
      <c r="K68" s="61"/>
      <c r="L68" s="61"/>
      <c r="M68" s="61"/>
      <c r="N68" s="61"/>
      <c r="O68" s="61"/>
      <c r="P68" s="61"/>
      <c r="Q68" s="61"/>
      <c r="R68" s="62">
        <f>SUM(F68:Q68)</f>
        <v>103</v>
      </c>
      <c r="S68" s="70"/>
    </row>
    <row r="69" spans="3:19" ht="15.75" customHeight="1" thickBot="1" x14ac:dyDescent="0.3">
      <c r="C69" s="75"/>
      <c r="D69" s="65" t="s">
        <v>42</v>
      </c>
      <c r="E69" s="66">
        <v>0</v>
      </c>
      <c r="F69" s="68">
        <v>-0.42424242424242425</v>
      </c>
      <c r="G69" s="68">
        <v>-0.10526315789473684</v>
      </c>
      <c r="H69" s="67">
        <v>0.76470588235294112</v>
      </c>
      <c r="I69" s="68">
        <v>-0.23333333333333334</v>
      </c>
      <c r="J69" s="68">
        <f t="shared" ref="H69:J69" si="4">(J68-I68)/I68</f>
        <v>-0.39130434782608697</v>
      </c>
      <c r="K69" s="67"/>
      <c r="L69" s="68"/>
      <c r="M69" s="68"/>
      <c r="N69" s="67"/>
      <c r="O69" s="68"/>
      <c r="P69" s="68"/>
      <c r="Q69" s="68"/>
      <c r="R69" s="69"/>
      <c r="S69" s="70"/>
    </row>
    <row r="70" spans="3:19" ht="15.75" customHeight="1" x14ac:dyDescent="0.25">
      <c r="C70" s="74" t="s">
        <v>11</v>
      </c>
      <c r="D70" s="59" t="s">
        <v>41</v>
      </c>
      <c r="E70" s="60">
        <v>0</v>
      </c>
      <c r="F70" s="61">
        <v>0</v>
      </c>
      <c r="G70" s="61">
        <v>0</v>
      </c>
      <c r="H70" s="61">
        <v>0</v>
      </c>
      <c r="I70" s="61">
        <v>0</v>
      </c>
      <c r="J70" s="61">
        <f>[1]تجميعي!N98</f>
        <v>0</v>
      </c>
      <c r="K70" s="61"/>
      <c r="L70" s="61"/>
      <c r="M70" s="61"/>
      <c r="N70" s="61"/>
      <c r="O70" s="61"/>
      <c r="P70" s="61"/>
      <c r="Q70" s="61"/>
      <c r="R70" s="62">
        <f>SUM(F70:Q70)</f>
        <v>0</v>
      </c>
      <c r="S70" s="70"/>
    </row>
    <row r="71" spans="3:19" ht="15.75" customHeight="1" thickBot="1" x14ac:dyDescent="0.3">
      <c r="C71" s="75"/>
      <c r="D71" s="65" t="s">
        <v>42</v>
      </c>
      <c r="E71" s="66">
        <v>0</v>
      </c>
      <c r="F71" s="66">
        <v>0</v>
      </c>
      <c r="G71" s="66">
        <v>0</v>
      </c>
      <c r="H71" s="66">
        <v>0</v>
      </c>
      <c r="I71" s="66">
        <v>0</v>
      </c>
      <c r="J71" s="66">
        <v>0</v>
      </c>
      <c r="K71" s="66"/>
      <c r="L71" s="66"/>
      <c r="M71" s="66"/>
      <c r="N71" s="66"/>
      <c r="O71" s="68"/>
      <c r="P71" s="68"/>
      <c r="Q71" s="68"/>
      <c r="R71" s="69"/>
      <c r="S71" s="70"/>
    </row>
    <row r="72" spans="3:19" ht="15.75" customHeight="1" x14ac:dyDescent="0.25">
      <c r="C72" s="74" t="s">
        <v>12</v>
      </c>
      <c r="D72" s="59" t="s">
        <v>41</v>
      </c>
      <c r="E72" s="60">
        <v>0</v>
      </c>
      <c r="F72" s="61">
        <v>0</v>
      </c>
      <c r="G72" s="61">
        <v>0</v>
      </c>
      <c r="H72" s="61">
        <v>0</v>
      </c>
      <c r="I72" s="61">
        <v>0</v>
      </c>
      <c r="J72" s="61">
        <f>[1]تجميعي!N99</f>
        <v>0</v>
      </c>
      <c r="K72" s="61"/>
      <c r="L72" s="61"/>
      <c r="M72" s="61"/>
      <c r="N72" s="61"/>
      <c r="O72" s="61"/>
      <c r="P72" s="61"/>
      <c r="Q72" s="61"/>
      <c r="R72" s="62">
        <f>SUM(F72:Q72)</f>
        <v>0</v>
      </c>
      <c r="S72" s="70"/>
    </row>
    <row r="73" spans="3:19" ht="15.75" customHeight="1" thickBot="1" x14ac:dyDescent="0.3">
      <c r="C73" s="75"/>
      <c r="D73" s="65" t="s">
        <v>42</v>
      </c>
      <c r="E73" s="66">
        <v>0</v>
      </c>
      <c r="F73" s="66">
        <v>0</v>
      </c>
      <c r="G73" s="66">
        <v>0</v>
      </c>
      <c r="H73" s="66">
        <v>0</v>
      </c>
      <c r="I73" s="66">
        <v>0</v>
      </c>
      <c r="J73" s="66">
        <v>0</v>
      </c>
      <c r="K73" s="66"/>
      <c r="L73" s="66"/>
      <c r="M73" s="66"/>
      <c r="N73" s="66"/>
      <c r="O73" s="68"/>
      <c r="P73" s="68"/>
      <c r="Q73" s="68"/>
      <c r="R73" s="69"/>
      <c r="S73" s="70"/>
    </row>
    <row r="74" spans="3:19" ht="15.75" customHeight="1" x14ac:dyDescent="0.25">
      <c r="C74" s="74" t="s">
        <v>13</v>
      </c>
      <c r="D74" s="59" t="s">
        <v>41</v>
      </c>
      <c r="E74" s="60">
        <v>11</v>
      </c>
      <c r="F74" s="61">
        <v>1</v>
      </c>
      <c r="G74" s="61">
        <v>2</v>
      </c>
      <c r="H74" s="61">
        <v>0</v>
      </c>
      <c r="I74" s="61">
        <v>0</v>
      </c>
      <c r="J74" s="61">
        <f>[1]تجميعي!N100</f>
        <v>0</v>
      </c>
      <c r="K74" s="61"/>
      <c r="L74" s="61"/>
      <c r="M74" s="61"/>
      <c r="N74" s="61"/>
      <c r="O74" s="61"/>
      <c r="P74" s="61"/>
      <c r="Q74" s="61"/>
      <c r="R74" s="62">
        <f>SUM(F74:Q74)</f>
        <v>3</v>
      </c>
      <c r="S74" s="70"/>
    </row>
    <row r="75" spans="3:19" ht="15.75" customHeight="1" thickBot="1" x14ac:dyDescent="0.3">
      <c r="C75" s="75"/>
      <c r="D75" s="65" t="s">
        <v>42</v>
      </c>
      <c r="E75" s="66">
        <v>0</v>
      </c>
      <c r="F75" s="68">
        <v>-0.90909090909090906</v>
      </c>
      <c r="G75" s="67">
        <v>1</v>
      </c>
      <c r="H75" s="68">
        <v>-1</v>
      </c>
      <c r="I75" s="66">
        <v>0</v>
      </c>
      <c r="J75" s="66">
        <v>0</v>
      </c>
      <c r="K75" s="66"/>
      <c r="L75" s="67"/>
      <c r="M75" s="68"/>
      <c r="N75" s="67"/>
      <c r="O75" s="68"/>
      <c r="P75" s="68"/>
      <c r="Q75" s="68"/>
      <c r="R75" s="69"/>
      <c r="S75" s="70"/>
    </row>
    <row r="76" spans="3:19" ht="15.75" customHeight="1" x14ac:dyDescent="0.25">
      <c r="C76" s="74" t="s">
        <v>18</v>
      </c>
      <c r="D76" s="59" t="s">
        <v>41</v>
      </c>
      <c r="E76" s="60">
        <v>6</v>
      </c>
      <c r="F76" s="61">
        <v>0</v>
      </c>
      <c r="G76" s="61">
        <v>20</v>
      </c>
      <c r="H76" s="61">
        <v>11</v>
      </c>
      <c r="I76" s="61">
        <v>0</v>
      </c>
      <c r="J76" s="61">
        <f>[1]تجميعي!N101</f>
        <v>0</v>
      </c>
      <c r="K76" s="61"/>
      <c r="L76" s="61"/>
      <c r="M76" s="61"/>
      <c r="N76" s="61"/>
      <c r="O76" s="61"/>
      <c r="P76" s="61"/>
      <c r="Q76" s="61"/>
      <c r="R76" s="62">
        <f>SUM(F76:Q76)</f>
        <v>31</v>
      </c>
      <c r="S76" s="70"/>
    </row>
    <row r="77" spans="3:19" ht="15.75" customHeight="1" thickBot="1" x14ac:dyDescent="0.3">
      <c r="C77" s="75"/>
      <c r="D77" s="65" t="s">
        <v>42</v>
      </c>
      <c r="E77" s="66">
        <v>0</v>
      </c>
      <c r="F77" s="68">
        <v>-1</v>
      </c>
      <c r="G77" s="66">
        <v>0</v>
      </c>
      <c r="H77" s="68">
        <v>-0.45</v>
      </c>
      <c r="I77" s="68">
        <v>-1</v>
      </c>
      <c r="J77" s="66">
        <v>0</v>
      </c>
      <c r="K77" s="66"/>
      <c r="L77" s="68"/>
      <c r="M77" s="68"/>
      <c r="N77" s="66"/>
      <c r="O77" s="68"/>
      <c r="P77" s="68"/>
      <c r="Q77" s="68"/>
      <c r="R77" s="69"/>
      <c r="S77" s="70"/>
    </row>
    <row r="78" spans="3:19" ht="15.75" customHeight="1" x14ac:dyDescent="0.25">
      <c r="C78" s="74" t="s">
        <v>14</v>
      </c>
      <c r="D78" s="59" t="s">
        <v>41</v>
      </c>
      <c r="E78" s="60">
        <v>0</v>
      </c>
      <c r="F78" s="61">
        <v>0</v>
      </c>
      <c r="G78" s="61">
        <v>0</v>
      </c>
      <c r="H78" s="61">
        <v>1</v>
      </c>
      <c r="I78" s="61">
        <v>2</v>
      </c>
      <c r="J78" s="61">
        <f>[1]تجميعي!N102</f>
        <v>1</v>
      </c>
      <c r="K78" s="61"/>
      <c r="L78" s="61"/>
      <c r="M78" s="61"/>
      <c r="N78" s="61"/>
      <c r="O78" s="61"/>
      <c r="P78" s="61"/>
      <c r="Q78" s="61"/>
      <c r="R78" s="62">
        <f>SUM(F78:Q78)</f>
        <v>4</v>
      </c>
      <c r="S78" s="70"/>
    </row>
    <row r="79" spans="3:19" ht="15.75" customHeight="1" thickBot="1" x14ac:dyDescent="0.3">
      <c r="C79" s="75"/>
      <c r="D79" s="65" t="s">
        <v>42</v>
      </c>
      <c r="E79" s="66">
        <v>0</v>
      </c>
      <c r="F79" s="66">
        <v>0</v>
      </c>
      <c r="G79" s="76">
        <v>0</v>
      </c>
      <c r="H79" s="76">
        <v>0</v>
      </c>
      <c r="I79" s="67">
        <v>1</v>
      </c>
      <c r="J79" s="68">
        <f t="shared" ref="F79:J79" si="5">(J78-I78)/I78</f>
        <v>-0.5</v>
      </c>
      <c r="K79" s="67"/>
      <c r="L79" s="68"/>
      <c r="M79" s="68"/>
      <c r="N79" s="66"/>
      <c r="O79" s="68"/>
      <c r="P79" s="68"/>
      <c r="Q79" s="68"/>
      <c r="R79" s="69"/>
      <c r="S79" s="70"/>
    </row>
    <row r="80" spans="3:19" ht="15.75" customHeight="1" x14ac:dyDescent="0.25">
      <c r="C80" s="74" t="s">
        <v>15</v>
      </c>
      <c r="D80" s="59" t="s">
        <v>41</v>
      </c>
      <c r="E80" s="60">
        <v>0</v>
      </c>
      <c r="F80" s="61">
        <v>0</v>
      </c>
      <c r="G80" s="61">
        <v>0</v>
      </c>
      <c r="H80" s="61">
        <v>0</v>
      </c>
      <c r="I80" s="61">
        <v>0</v>
      </c>
      <c r="J80" s="61">
        <f>[1]تجميعي!N103</f>
        <v>0</v>
      </c>
      <c r="K80" s="61"/>
      <c r="L80" s="61"/>
      <c r="M80" s="61"/>
      <c r="N80" s="61"/>
      <c r="O80" s="61"/>
      <c r="P80" s="61"/>
      <c r="Q80" s="61"/>
      <c r="R80" s="62">
        <f>SUM(F80:Q80)</f>
        <v>0</v>
      </c>
      <c r="S80" s="70"/>
    </row>
    <row r="81" spans="3:36" ht="15.75" customHeight="1" thickBot="1" x14ac:dyDescent="0.3">
      <c r="C81" s="75"/>
      <c r="D81" s="65" t="s">
        <v>42</v>
      </c>
      <c r="E81" s="66">
        <v>0</v>
      </c>
      <c r="F81" s="66">
        <v>0</v>
      </c>
      <c r="G81" s="66">
        <v>0</v>
      </c>
      <c r="H81" s="66">
        <v>0</v>
      </c>
      <c r="I81" s="66">
        <v>0</v>
      </c>
      <c r="J81" s="66">
        <v>0</v>
      </c>
      <c r="K81" s="66"/>
      <c r="L81" s="66"/>
      <c r="M81" s="66"/>
      <c r="N81" s="66"/>
      <c r="O81" s="68"/>
      <c r="P81" s="68"/>
      <c r="Q81" s="68"/>
      <c r="R81" s="69"/>
      <c r="S81" s="70"/>
    </row>
    <row r="82" spans="3:36" ht="15.75" customHeight="1" x14ac:dyDescent="0.25">
      <c r="C82" s="74" t="s">
        <v>36</v>
      </c>
      <c r="D82" s="59" t="s">
        <v>41</v>
      </c>
      <c r="E82" s="60">
        <v>0</v>
      </c>
      <c r="F82" s="61">
        <v>0</v>
      </c>
      <c r="G82" s="61">
        <v>0</v>
      </c>
      <c r="H82" s="61">
        <v>0</v>
      </c>
      <c r="I82" s="61">
        <v>0</v>
      </c>
      <c r="J82" s="61">
        <f>[1]تجميعي!N104</f>
        <v>0</v>
      </c>
      <c r="K82" s="61"/>
      <c r="L82" s="61"/>
      <c r="M82" s="61"/>
      <c r="N82" s="61"/>
      <c r="O82" s="61"/>
      <c r="P82" s="61"/>
      <c r="Q82" s="61"/>
      <c r="R82" s="62">
        <f>SUM(F82:Q82)</f>
        <v>0</v>
      </c>
      <c r="S82" s="70"/>
    </row>
    <row r="83" spans="3:36" ht="15.75" customHeight="1" thickBot="1" x14ac:dyDescent="0.3">
      <c r="C83" s="75"/>
      <c r="D83" s="65" t="s">
        <v>42</v>
      </c>
      <c r="E83" s="66">
        <v>0</v>
      </c>
      <c r="F83" s="66">
        <v>0</v>
      </c>
      <c r="G83" s="66">
        <v>0</v>
      </c>
      <c r="H83" s="66">
        <v>0</v>
      </c>
      <c r="I83" s="66">
        <v>0</v>
      </c>
      <c r="J83" s="66">
        <v>0</v>
      </c>
      <c r="K83" s="66"/>
      <c r="L83" s="66"/>
      <c r="M83" s="66"/>
      <c r="N83" s="66"/>
      <c r="O83" s="68"/>
      <c r="P83" s="68"/>
      <c r="Q83" s="68"/>
      <c r="R83" s="69"/>
      <c r="S83" s="70"/>
    </row>
    <row r="84" spans="3:36" ht="18" customHeight="1" x14ac:dyDescent="0.25">
      <c r="C84" s="77" t="s">
        <v>43</v>
      </c>
      <c r="D84" s="78"/>
      <c r="E84" s="79">
        <v>188</v>
      </c>
      <c r="F84" s="79">
        <v>127</v>
      </c>
      <c r="G84" s="79">
        <v>153</v>
      </c>
      <c r="H84" s="79">
        <v>177</v>
      </c>
      <c r="I84" s="79">
        <v>81</v>
      </c>
      <c r="J84" s="79">
        <f t="shared" ref="E84:J84" si="6">J72+J70+J68+J66+J64+J62+J60+J58+J56+J54+J52+J50+J74+J76+J78+J80+J82</f>
        <v>147</v>
      </c>
      <c r="K84" s="79"/>
      <c r="L84" s="79"/>
      <c r="M84" s="79"/>
      <c r="N84" s="79"/>
      <c r="O84" s="79"/>
      <c r="P84" s="79"/>
      <c r="Q84" s="79"/>
      <c r="R84" s="80">
        <f>SUM(R50:R83)</f>
        <v>685</v>
      </c>
      <c r="S84" s="70"/>
      <c r="AH84" s="81"/>
      <c r="AI84" s="81"/>
      <c r="AJ84" s="81"/>
    </row>
    <row r="85" spans="3:36" ht="18" customHeight="1" thickBot="1" x14ac:dyDescent="0.3">
      <c r="C85" s="82" t="s">
        <v>42</v>
      </c>
      <c r="D85" s="83"/>
      <c r="E85" s="84">
        <v>0</v>
      </c>
      <c r="F85" s="86">
        <v>-0.32446808510638298</v>
      </c>
      <c r="G85" s="85">
        <v>0.20472440944881889</v>
      </c>
      <c r="H85" s="85">
        <v>0.15686274509803921</v>
      </c>
      <c r="I85" s="86">
        <v>-0.5423728813559322</v>
      </c>
      <c r="J85" s="85">
        <f t="shared" ref="F85:J85" si="7">(J84-I84)/I84</f>
        <v>0.81481481481481477</v>
      </c>
      <c r="K85" s="86"/>
      <c r="L85" s="86"/>
      <c r="M85" s="86"/>
      <c r="N85" s="85"/>
      <c r="O85" s="86"/>
      <c r="P85" s="86"/>
      <c r="Q85" s="86"/>
      <c r="R85" s="87"/>
      <c r="S85" s="70"/>
      <c r="AH85" s="81"/>
      <c r="AI85" s="81"/>
      <c r="AJ85" s="81"/>
    </row>
    <row r="86" spans="3:36" ht="15.75" customHeight="1" x14ac:dyDescent="0.25">
      <c r="R86" s="70"/>
      <c r="AG86" s="57"/>
      <c r="AJ86" s="56"/>
    </row>
    <row r="87" spans="3:36" ht="15.75" customHeight="1" x14ac:dyDescent="0.25">
      <c r="F87" s="71"/>
      <c r="G87" s="71"/>
      <c r="H87" s="71"/>
      <c r="I87" s="71"/>
      <c r="J87" s="71"/>
      <c r="K87" s="71"/>
      <c r="L87" s="71"/>
      <c r="M87" s="71"/>
      <c r="N87" s="71"/>
      <c r="O87" s="71"/>
      <c r="P87" s="71"/>
      <c r="Q87" s="71"/>
      <c r="R87" s="70"/>
      <c r="AG87" s="57"/>
      <c r="AJ87" s="56"/>
    </row>
  </sheetData>
  <mergeCells count="78">
    <mergeCell ref="C84:D84"/>
    <mergeCell ref="R84:R85"/>
    <mergeCell ref="C85:D85"/>
    <mergeCell ref="C80:C81"/>
    <mergeCell ref="R80:R81"/>
    <mergeCell ref="C82:C83"/>
    <mergeCell ref="R82:R83"/>
    <mergeCell ref="C76:C77"/>
    <mergeCell ref="R76:R77"/>
    <mergeCell ref="C78:C79"/>
    <mergeCell ref="R78:R79"/>
    <mergeCell ref="C72:C73"/>
    <mergeCell ref="R72:R73"/>
    <mergeCell ref="C74:C75"/>
    <mergeCell ref="R74:R75"/>
    <mergeCell ref="C68:C69"/>
    <mergeCell ref="R68:R69"/>
    <mergeCell ref="C70:C71"/>
    <mergeCell ref="R70:R71"/>
    <mergeCell ref="C64:C65"/>
    <mergeCell ref="R64:R65"/>
    <mergeCell ref="C66:C67"/>
    <mergeCell ref="R66:R67"/>
    <mergeCell ref="C60:C61"/>
    <mergeCell ref="R60:R61"/>
    <mergeCell ref="C62:C63"/>
    <mergeCell ref="R62:R63"/>
    <mergeCell ref="C56:C57"/>
    <mergeCell ref="R56:R57"/>
    <mergeCell ref="C58:C59"/>
    <mergeCell ref="R58:R59"/>
    <mergeCell ref="C52:C53"/>
    <mergeCell ref="R52:R53"/>
    <mergeCell ref="C54:C55"/>
    <mergeCell ref="R54:R55"/>
    <mergeCell ref="C47:R47"/>
    <mergeCell ref="C49:D49"/>
    <mergeCell ref="C50:C51"/>
    <mergeCell ref="R50:R51"/>
    <mergeCell ref="C40:D40"/>
    <mergeCell ref="R40:R41"/>
    <mergeCell ref="C41:D41"/>
    <mergeCell ref="C36:C37"/>
    <mergeCell ref="R36:R37"/>
    <mergeCell ref="C38:C39"/>
    <mergeCell ref="R38:R39"/>
    <mergeCell ref="C32:C33"/>
    <mergeCell ref="R32:R33"/>
    <mergeCell ref="C34:C35"/>
    <mergeCell ref="R34:R35"/>
    <mergeCell ref="C28:C29"/>
    <mergeCell ref="R28:R29"/>
    <mergeCell ref="C30:C31"/>
    <mergeCell ref="R30:R31"/>
    <mergeCell ref="C24:C25"/>
    <mergeCell ref="R24:R25"/>
    <mergeCell ref="C26:C27"/>
    <mergeCell ref="R26:R27"/>
    <mergeCell ref="C20:C21"/>
    <mergeCell ref="R20:R21"/>
    <mergeCell ref="C22:C23"/>
    <mergeCell ref="R22:R23"/>
    <mergeCell ref="C16:C17"/>
    <mergeCell ref="R16:R17"/>
    <mergeCell ref="C18:C19"/>
    <mergeCell ref="R18:R19"/>
    <mergeCell ref="C12:C13"/>
    <mergeCell ref="R12:R13"/>
    <mergeCell ref="C14:C15"/>
    <mergeCell ref="R14:R15"/>
    <mergeCell ref="C8:C9"/>
    <mergeCell ref="R8:R9"/>
    <mergeCell ref="C10:C11"/>
    <mergeCell ref="R10:R11"/>
    <mergeCell ref="C3:R3"/>
    <mergeCell ref="C5:D5"/>
    <mergeCell ref="C6:C7"/>
    <mergeCell ref="R6:R7"/>
  </mergeCells>
  <pageMargins left="0.16" right="0.31" top="0.19" bottom="0.22" header="0.17" footer="0.16"/>
  <pageSetup paperSize="9" scale="9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بيان مقارن لعام 2020-2021</vt:lpstr>
      <vt:lpstr>نسبة النمو ( محلي + تصدير )</vt:lpstr>
      <vt:lpstr>'بيان مقارن لعام 2020-2021'!Print_Area</vt:lpstr>
      <vt:lpstr>'نسبة النمو ( محلي + تصدير 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MOHAMMED ALHARBI</dc:creator>
  <cp:lastModifiedBy>MOHAMMED ALHARBI</cp:lastModifiedBy>
  <cp:lastPrinted>2021-06-08T06:28:57Z</cp:lastPrinted>
  <dcterms:created xsi:type="dcterms:W3CDTF">2015-06-05T18:17:20Z</dcterms:created>
  <dcterms:modified xsi:type="dcterms:W3CDTF">2021-08-26T05:16:24Z</dcterms:modified>
</cp:coreProperties>
</file>